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45" windowWidth="9705" windowHeight="6720" tabRatio="611" activeTab="1"/>
  </bookViews>
  <sheets>
    <sheet name="Page de garde" sheetId="1" r:id="rId1"/>
    <sheet name="Horaires Bureaux" sheetId="2" r:id="rId2"/>
    <sheet name="Les positions de travail" sheetId="3" r:id="rId3"/>
  </sheets>
  <externalReferences>
    <externalReference r:id="rId6"/>
    <externalReference r:id="rId7"/>
    <externalReference r:id="rId8"/>
  </externalReferences>
  <definedNames>
    <definedName name="_AMO_ContentLocation_198019932__A1" hidden="1">"'Partitions:2'"</definedName>
    <definedName name="_AMO_ContentLocation_198019932__A1.0" hidden="1">"'&lt;ContentLocation path=""A1"" rsid=""198019932"" tag="""" fid=""0""&gt;&lt;param n=""VarSelStateFlag"" v=""0"" /&gt;&lt;param n=""VarCount"" v=""23"" /&gt;&lt;param n=""DataInfo"" v=""false"" /&gt;&lt;param n=""ObsColumn"" v=""true"" /&gt;&lt;param n=""DataRowCount"" v=""501"" '"</definedName>
    <definedName name="_AMO_ContentLocation_198019932__A1.1" hidden="1">"'/&gt;&lt;param n=""DataColCount"" v=""24"" /&gt;&lt;param n=""SASDataState"" v=""top"" /&gt;&lt;param n=""SASDataStart"" v=""1"" /&gt;&lt;param n=""SASDataEnd"" v=""500"" /&gt;&lt;/ContentLocation&gt;'"</definedName>
    <definedName name="_AMO_ContentLocation_411468051__A1" hidden="1">"'Partitions:2'"</definedName>
    <definedName name="_AMO_ContentLocation_411468051__A1.0" hidden="1">"'&lt;ContentLocation path=""A1"" rsid=""411468051"" tag="""" fid=""0""&gt;&lt;param n=""VarSelStateFlag"" v=""0"" /&gt;&lt;param n=""VarCount"" v=""23"" /&gt;&lt;param n=""DataInfo"" v=""false"" /&gt;&lt;param n=""ObsColumn"" v=""true"" /&gt;&lt;param n=""DataRowCount"" v=""501"" '"</definedName>
    <definedName name="_AMO_ContentLocation_411468051__A1.1" hidden="1">"'/&gt;&lt;param n=""DataColCount"" v=""24"" /&gt;&lt;param n=""SASDataState"" v=""top"" /&gt;&lt;param n=""SASDataStart"" v=""1"" /&gt;&lt;param n=""SASDataEnd"" v=""500"" /&gt;&lt;/ContentLocation&gt;'"</definedName>
    <definedName name="_AMO_SingleObject_198019932__A1" hidden="1">#REF!</definedName>
    <definedName name="_AMO_SingleObject_411468051__A1" hidden="1">#REF!</definedName>
    <definedName name="cadre_synthèse">"AutoShape 12"</definedName>
    <definedName name="coût_FTP_2005">#REF!</definedName>
    <definedName name="coût_FTP_2006">#REF!</definedName>
    <definedName name="coût_FTP_2007">#REF!</definedName>
    <definedName name="coût_FTV_2005">#REF!</definedName>
    <definedName name="coût_FTV_2006">#REF!</definedName>
    <definedName name="coût_FTV_2007">#REF!</definedName>
    <definedName name="ENCEC1">'[3]MOYENS'!$G$43</definedName>
    <definedName name="ENCEC12">#REF!</definedName>
    <definedName name="ENCEC2">'[3]MOYENS'!$M$43</definedName>
    <definedName name="ENCEC22">#REF!</definedName>
    <definedName name="ENCEC3">'[3]MOYENS'!$Q$43</definedName>
    <definedName name="ENCEC32">#REF!</definedName>
    <definedName name="ENCMORG">'[3]MOYENS'!$E$43</definedName>
    <definedName name="ENCMORG2">#REF!</definedName>
    <definedName name="ENCORGA">'[3]MOYENS'!$C$43</definedName>
    <definedName name="ENCORGA2">#REF!</definedName>
    <definedName name="ENCPROP">'[3]MOYENS'!$I$43</definedName>
    <definedName name="ENCPROP2">#REF!</definedName>
    <definedName name="ENCTRYP">'[3]MOYENS'!$O$43</definedName>
    <definedName name="ENCTRYP2">#REF!</definedName>
    <definedName name="ENCVAL">'[3]MOYENS'!$K$43</definedName>
    <definedName name="ENCVAL2">#REF!</definedName>
    <definedName name="EXEEC12">#REF!</definedName>
    <definedName name="EXEEC1AMR">'[3]MOYENS'!$G$33</definedName>
    <definedName name="EXEEC1HMR">'[3]MOYENS'!$G$28</definedName>
    <definedName name="EXEEC22">#REF!</definedName>
    <definedName name="EXEEC2AMR">'[3]MOYENS'!$M$33</definedName>
    <definedName name="EXEEC2HMR">'[3]MOYENS'!$M$28</definedName>
    <definedName name="EXEEC32">#REF!</definedName>
    <definedName name="EXEEC3AMR">'[3]MOYENS'!$Q$36</definedName>
    <definedName name="EXEECANET2">#REF!</definedName>
    <definedName name="EXEMORG2">#REF!</definedName>
    <definedName name="EXEMORGAMR">'[3]MOYENS'!$E$33</definedName>
    <definedName name="EXEMORGHMR">'[3]MOYENS'!$E$28</definedName>
    <definedName name="EXEORGA2">#REF!</definedName>
    <definedName name="EXEORGAAMR">'[3]MOYENS'!$C$33</definedName>
    <definedName name="EXEORGAANET2">#REF!</definedName>
    <definedName name="EXEORGAHMR">'[3]MOYENS'!$C$28</definedName>
    <definedName name="EXEPROP2">#REF!</definedName>
    <definedName name="EXEPROPAMR">'[3]MOYENS'!$I$33</definedName>
    <definedName name="EXEPROPANET2">#REF!</definedName>
    <definedName name="EXEPROPHMR">'[3]MOYENS'!$I$28</definedName>
    <definedName name="EXETRYP2">#REF!</definedName>
    <definedName name="EXETRYPAMR">'[3]MOYENS'!$O$36</definedName>
    <definedName name="EXEVAL2">#REF!</definedName>
    <definedName name="EXEVALAMR">'[3]MOYENS'!$K$33</definedName>
    <definedName name="EXEVALANET2">#REF!</definedName>
    <definedName name="EXEVALHMR">'[3]MOYENS'!$K$28</definedName>
    <definedName name="LBPEC1">'[3]MOYENS'!$G$53</definedName>
    <definedName name="LBPEC12">#REF!</definedName>
    <definedName name="LBPEC2">'[3]MOYENS'!$M$53</definedName>
    <definedName name="LBPEC22">#REF!</definedName>
    <definedName name="LBPEC3">'[3]MOYENS'!$Q$53</definedName>
    <definedName name="LBPEC32">#REF!</definedName>
    <definedName name="LBPMORG">'[3]MOYENS'!$E$53</definedName>
    <definedName name="LBPMORG2">#REF!</definedName>
    <definedName name="LBPORGA">'[3]MOYENS'!$C$53</definedName>
    <definedName name="LBPORGA2">#REF!</definedName>
    <definedName name="LBPPROP">'[3]MOYENS'!$I$53</definedName>
    <definedName name="LBPPROP2">#REF!</definedName>
    <definedName name="LBPTRYP">'[3]MOYENS'!$O$53</definedName>
    <definedName name="LBPTRYP2">#REF!</definedName>
    <definedName name="LBPVAL">'[3]MOYENS'!$K$53</definedName>
    <definedName name="LBPVAL2">#REF!</definedName>
    <definedName name="NETEC1">'[3]MOYENS'!$M$35</definedName>
    <definedName name="NETEC12">#REF!</definedName>
    <definedName name="NETORGA">'[3]MOYENS'!$C$35</definedName>
    <definedName name="NETORGA2">#REF!</definedName>
    <definedName name="NETPROP">'[3]MOYENS'!$I$35</definedName>
    <definedName name="NETPROP2">#REF!</definedName>
    <definedName name="NETVAL">'[3]MOYENS'!$K$35</definedName>
    <definedName name="NETVAL2">#REF!</definedName>
    <definedName name="TableAliasEss">"Default"</definedName>
    <definedName name="Tahoma">#REF!</definedName>
    <definedName name="VAL_AUTRES_CHRONO_2006">#REF!</definedName>
    <definedName name="VAL_AUTRES_COLIS_2006">#REF!</definedName>
    <definedName name="VAL_AUTRES_COURRIER_2006">#REF!</definedName>
    <definedName name="VAL_AUTRES_RESEAU_2006">#REF!</definedName>
    <definedName name="VAL_CA_RC_2005">#REF!</definedName>
    <definedName name="VAL_CA_RC_2006">#REF!</definedName>
    <definedName name="VAL_CA_RC_2007">#REF!</definedName>
    <definedName name="VAL_CARTERIE_2006">#REF!</definedName>
    <definedName name="VAL_COLLECTE_DAV_2006">#REF!</definedName>
    <definedName name="VAL_COLLECTE_EO_2006">#REF!</definedName>
    <definedName name="VAL_COLLECTE_POB_2006">#REF!</definedName>
    <definedName name="VAL_CREDITS_2006">#REF!</definedName>
    <definedName name="VAL_PVA_CHRONO_2006">#REF!</definedName>
    <definedName name="VAL_PVA_COLIS_2006">#REF!</definedName>
    <definedName name="VAL_PVA_COURRIER_2006">#REF!</definedName>
    <definedName name="VAL_STOCK_COMPTES_2006">#REF!</definedName>
    <definedName name="Variation_du_stock_de_comptes">#REF!</definedName>
    <definedName name="voume_base_2006">#REF!</definedName>
    <definedName name="zone_conso_yc_formules">#REF!</definedName>
    <definedName name="_xlnm.Print_Area" localSheetId="2">'Les positions de travail'!$A$1:$R$67</definedName>
    <definedName name="_xlnm.Print_Area" localSheetId="0">'Page de garde'!$A$1:$G$8</definedName>
    <definedName name="zone15">'[2]Maquette'!#REF!</definedName>
    <definedName name="zone19">'[2]Maquette'!#REF!</definedName>
    <definedName name="zone24">'[2]Maquette'!#REF!</definedName>
    <definedName name="zone29">'[2]Maquette'!#REF!</definedName>
    <definedName name="zone30">'[2]Maquette'!#REF!</definedName>
    <definedName name="zone31">#REF!</definedName>
    <definedName name="zone32">#REF!</definedName>
    <definedName name="zone33">#REF!</definedName>
    <definedName name="zone34">#REF!</definedName>
    <definedName name="zone35">#REF!</definedName>
    <definedName name="zone36">#REF!</definedName>
    <definedName name="zone37">#REF!</definedName>
    <definedName name="zone38">#REF!</definedName>
    <definedName name="zone39">#REF!</definedName>
    <definedName name="zone40">#REF!</definedName>
    <definedName name="zone41">#REF!</definedName>
    <definedName name="zone42">#REF!</definedName>
    <definedName name="zone43">#REF!</definedName>
    <definedName name="zone8">'[2]Maquette'!#REF!</definedName>
  </definedNames>
  <calcPr fullCalcOnLoad="1"/>
</workbook>
</file>

<file path=xl/sharedStrings.xml><?xml version="1.0" encoding="utf-8"?>
<sst xmlns="http://schemas.openxmlformats.org/spreadsheetml/2006/main" count="247" uniqueCount="49">
  <si>
    <t xml:space="preserve">SECTEUR : </t>
  </si>
  <si>
    <t>Plages horaires ETC</t>
  </si>
  <si>
    <t>LUNDI</t>
  </si>
  <si>
    <t>MARDI</t>
  </si>
  <si>
    <t>MERCREDI</t>
  </si>
  <si>
    <t>JEUDI</t>
  </si>
  <si>
    <t>VENDREDI</t>
  </si>
  <si>
    <t>SAMEDI</t>
  </si>
  <si>
    <t>D.H.T</t>
  </si>
  <si>
    <t>AM</t>
  </si>
  <si>
    <t>A.M.</t>
  </si>
  <si>
    <t>P.M.</t>
  </si>
  <si>
    <t>Durée</t>
  </si>
  <si>
    <t>Durée Moyenne</t>
  </si>
  <si>
    <t xml:space="preserve">PERIODE DE TRAVAIL 35 H00 </t>
  </si>
  <si>
    <t>1</t>
  </si>
  <si>
    <t>Trajet unitaire</t>
  </si>
  <si>
    <t>2</t>
  </si>
  <si>
    <t>3</t>
  </si>
  <si>
    <t>4</t>
  </si>
  <si>
    <t>S 1</t>
  </si>
  <si>
    <t>Lundi</t>
  </si>
  <si>
    <t>mardi</t>
  </si>
  <si>
    <t>mercredi</t>
  </si>
  <si>
    <t>jeudi</t>
  </si>
  <si>
    <t>vendredi</t>
  </si>
  <si>
    <t>samedi</t>
  </si>
  <si>
    <t>Volume horaire</t>
  </si>
  <si>
    <t>Matin</t>
  </si>
  <si>
    <t>12:00</t>
  </si>
  <si>
    <t>9:00</t>
  </si>
  <si>
    <t>ADAPTATION</t>
  </si>
  <si>
    <t>MIS EN PLACE</t>
  </si>
  <si>
    <t>CAISSE</t>
  </si>
  <si>
    <t>HORAIRES</t>
  </si>
  <si>
    <t>5</t>
  </si>
  <si>
    <t>6</t>
  </si>
  <si>
    <t>7</t>
  </si>
  <si>
    <t>MALEMORT</t>
  </si>
  <si>
    <t>MEYSSAC</t>
  </si>
  <si>
    <t>ALLASSAC</t>
  </si>
  <si>
    <t>VARETZ</t>
  </si>
  <si>
    <t>DONZENAC</t>
  </si>
  <si>
    <t>STE FEREOLE</t>
  </si>
  <si>
    <t>COSNAC FG</t>
  </si>
  <si>
    <t>SANS ACTIVITE</t>
  </si>
  <si>
    <t>MALEMORT 1</t>
  </si>
  <si>
    <t>MALEMORT 2</t>
  </si>
  <si>
    <t>Horaires des bureaux du secteur de MALEMORT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</si>
</sst>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0.0000000"/>
    <numFmt numFmtId="178" formatCode="[h]:mm"/>
    <numFmt numFmtId="179" formatCode="[h]&quot;h&quot;mm"/>
    <numFmt numFmtId="180" formatCode="h:mm"/>
    <numFmt numFmtId="181" formatCode="[h]&quot;h&quot;mm&quot;mn&quot;"/>
    <numFmt numFmtId="182" formatCode="0.00000000"/>
    <numFmt numFmtId="183" formatCode="00"/>
    <numFmt numFmtId="184" formatCode="[h]&quot; h &quot;mm&quot; mn&quot;"/>
    <numFmt numFmtId="185" formatCode="[h]&quot; h &quot;mm&quot; mn &quot;"/>
    <numFmt numFmtId="186" formatCode="[h]&quot; h &quot;mm"/>
    <numFmt numFmtId="187" formatCode="#,##0.0"/>
    <numFmt numFmtId="188" formatCode="0.00_ ;[Red]\-0.00\ "/>
    <numFmt numFmtId="189" formatCode="000000"/>
    <numFmt numFmtId="190" formatCode="[$-F400]h:mm:ss\ AM/PM"/>
    <numFmt numFmtId="191" formatCode="0#&quot; &quot;##&quot; &quot;##&quot; &quot;##&quot; &quot;##"/>
    <numFmt numFmtId="192" formatCode="[$-40C]d\ mmmm\ yyyy;@"/>
    <numFmt numFmtId="193" formatCode="mmm\-yyyy"/>
    <numFmt numFmtId="194" formatCode="[hh]:mm"/>
    <numFmt numFmtId="195" formatCode="0.0%"/>
    <numFmt numFmtId="196" formatCode="[$-1040C]0.00;\(0.00\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Montserrat"/>
      <family val="0"/>
    </font>
    <font>
      <sz val="9"/>
      <name val="Montserrat"/>
      <family val="0"/>
    </font>
    <font>
      <b/>
      <sz val="9"/>
      <name val="Montserrat"/>
      <family val="0"/>
    </font>
    <font>
      <sz val="8"/>
      <name val="Montserrat"/>
      <family val="0"/>
    </font>
    <font>
      <b/>
      <sz val="8"/>
      <color indexed="8"/>
      <name val="Montserrat"/>
      <family val="0"/>
    </font>
    <font>
      <sz val="8"/>
      <color indexed="18"/>
      <name val="Montserrat"/>
      <family val="0"/>
    </font>
    <font>
      <b/>
      <sz val="8"/>
      <color indexed="56"/>
      <name val="Montserrat"/>
      <family val="0"/>
    </font>
    <font>
      <sz val="8"/>
      <color indexed="10"/>
      <name val="Montserrat"/>
      <family val="0"/>
    </font>
    <font>
      <i/>
      <sz val="8"/>
      <color indexed="26"/>
      <name val="Montserrat"/>
      <family val="0"/>
    </font>
    <font>
      <sz val="8"/>
      <color indexed="8"/>
      <name val="Montserrat"/>
      <family val="0"/>
    </font>
    <font>
      <i/>
      <sz val="8"/>
      <name val="Montserrat"/>
      <family val="0"/>
    </font>
    <font>
      <sz val="8"/>
      <color indexed="56"/>
      <name val="Montserrat"/>
      <family val="0"/>
    </font>
    <font>
      <sz val="8"/>
      <color indexed="43"/>
      <name val="Montserrat"/>
      <family val="0"/>
    </font>
    <font>
      <sz val="8"/>
      <color indexed="26"/>
      <name val="Montserrat"/>
      <family val="0"/>
    </font>
    <font>
      <u val="single"/>
      <sz val="8"/>
      <name val="Montserrat"/>
      <family val="0"/>
    </font>
    <font>
      <i/>
      <sz val="8"/>
      <color indexed="56"/>
      <name val="Montserrat"/>
      <family val="0"/>
    </font>
    <font>
      <u val="single"/>
      <sz val="8"/>
      <color indexed="18"/>
      <name val="Montserrat"/>
      <family val="0"/>
    </font>
    <font>
      <i/>
      <sz val="8"/>
      <color indexed="18"/>
      <name val="Montserrat"/>
      <family val="0"/>
    </font>
    <font>
      <sz val="16"/>
      <color indexed="8"/>
      <name val="Calibri"/>
      <family val="2"/>
    </font>
    <font>
      <b/>
      <sz val="9"/>
      <color indexed="10"/>
      <name val="Montserrat"/>
      <family val="0"/>
    </font>
    <font>
      <sz val="9"/>
      <color indexed="8"/>
      <name val="Montserrat"/>
      <family val="0"/>
    </font>
    <font>
      <sz val="8"/>
      <color indexed="9"/>
      <name val="Montserrat"/>
      <family val="0"/>
    </font>
    <font>
      <u val="single"/>
      <sz val="8"/>
      <color indexed="8"/>
      <name val="Montserrat"/>
      <family val="0"/>
    </font>
    <font>
      <i/>
      <sz val="8"/>
      <color indexed="10"/>
      <name val="Montserrat"/>
      <family val="0"/>
    </font>
    <font>
      <i/>
      <u val="single"/>
      <sz val="8"/>
      <color indexed="8"/>
      <name val="Montserrat"/>
      <family val="0"/>
    </font>
    <font>
      <b/>
      <sz val="22"/>
      <color indexed="57"/>
      <name val="Calibri"/>
      <family val="2"/>
    </font>
    <font>
      <b/>
      <sz val="20"/>
      <color indexed="31"/>
      <name val="Calibri"/>
      <family val="2"/>
    </font>
    <font>
      <b/>
      <sz val="9"/>
      <color indexed="8"/>
      <name val="Montserrat"/>
      <family val="0"/>
    </font>
    <font>
      <sz val="11"/>
      <color theme="1"/>
      <name val="Calibri"/>
      <family val="2"/>
    </font>
    <font>
      <sz val="16"/>
      <color rgb="FF000000"/>
      <name val="Calibri"/>
      <family val="2"/>
    </font>
    <font>
      <b/>
      <sz val="9"/>
      <color rgb="FFFF0000"/>
      <name val="Montserrat"/>
      <family val="0"/>
    </font>
    <font>
      <sz val="9"/>
      <color theme="1"/>
      <name val="Montserrat"/>
      <family val="0"/>
    </font>
    <font>
      <sz val="8"/>
      <color theme="0"/>
      <name val="Montserrat"/>
      <family val="0"/>
    </font>
    <font>
      <u val="single"/>
      <sz val="8"/>
      <color theme="1" tint="0.04998999834060669"/>
      <name val="Montserrat"/>
      <family val="0"/>
    </font>
    <font>
      <i/>
      <sz val="8"/>
      <color rgb="FFFF0000"/>
      <name val="Montserrat"/>
      <family val="0"/>
    </font>
    <font>
      <i/>
      <u val="single"/>
      <sz val="8"/>
      <color theme="1" tint="0.04998999834060669"/>
      <name val="Montserrat"/>
      <family val="0"/>
    </font>
    <font>
      <b/>
      <sz val="22"/>
      <color rgb="FF548135"/>
      <name val="Calibri"/>
      <family val="2"/>
    </font>
    <font>
      <b/>
      <sz val="20"/>
      <color rgb="FFD9E2F3"/>
      <name val="Calibri"/>
      <family val="2"/>
    </font>
    <font>
      <b/>
      <sz val="9"/>
      <color rgb="FF000000"/>
      <name val="Montserrat"/>
      <family val="0"/>
    </font>
    <font>
      <b/>
      <sz val="9"/>
      <color theme="1"/>
      <name val="Montserrat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2EED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5481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hair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</border>
    <border>
      <left style="thick"/>
      <right style="thick"/>
      <top style="thick"/>
      <bottom style="thick"/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double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thin">
        <color indexed="56"/>
      </bottom>
    </border>
    <border>
      <left style="double">
        <color indexed="56"/>
      </left>
      <right>
        <color indexed="63"/>
      </right>
      <top style="thin"/>
      <bottom style="double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double">
        <color indexed="56"/>
      </bottom>
    </border>
    <border>
      <left style="thin">
        <color indexed="56"/>
      </left>
      <right style="double">
        <color indexed="56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double">
        <color indexed="56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32"/>
      </bottom>
    </border>
    <border>
      <left style="thin">
        <color indexed="18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53" fillId="24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5" fillId="25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20" fontId="26" fillId="0" borderId="13" xfId="0" applyNumberFormat="1" applyFont="1" applyFill="1" applyBorder="1" applyAlignment="1">
      <alignment horizontal="center" vertical="center"/>
    </xf>
    <xf numFmtId="20" fontId="26" fillId="0" borderId="14" xfId="0" applyNumberFormat="1" applyFont="1" applyFill="1" applyBorder="1" applyAlignment="1">
      <alignment horizontal="center" vertical="center"/>
    </xf>
    <xf numFmtId="20" fontId="26" fillId="0" borderId="15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20" fontId="26" fillId="0" borderId="17" xfId="0" applyNumberFormat="1" applyFont="1" applyFill="1" applyBorder="1" applyAlignment="1">
      <alignment horizontal="center" vertical="center"/>
    </xf>
    <xf numFmtId="20" fontId="26" fillId="0" borderId="18" xfId="0" applyNumberFormat="1" applyFont="1" applyFill="1" applyBorder="1" applyAlignment="1">
      <alignment horizontal="center" vertical="center"/>
    </xf>
    <xf numFmtId="20" fontId="26" fillId="0" borderId="19" xfId="0" applyNumberFormat="1" applyFont="1" applyFill="1" applyBorder="1" applyAlignment="1">
      <alignment horizontal="center" vertical="center"/>
    </xf>
    <xf numFmtId="20" fontId="26" fillId="0" borderId="20" xfId="0" applyNumberFormat="1" applyFont="1" applyFill="1" applyBorder="1" applyAlignment="1">
      <alignment horizontal="center" vertical="center"/>
    </xf>
    <xf numFmtId="20" fontId="26" fillId="0" borderId="21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26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 quotePrefix="1">
      <alignment horizontal="center" vertical="center"/>
    </xf>
    <xf numFmtId="0" fontId="28" fillId="27" borderId="22" xfId="0" applyFont="1" applyFill="1" applyBorder="1" applyAlignment="1">
      <alignment horizontal="centerContinuous" vertical="center"/>
    </xf>
    <xf numFmtId="0" fontId="28" fillId="27" borderId="23" xfId="0" applyFont="1" applyFill="1" applyBorder="1" applyAlignment="1">
      <alignment horizontal="centerContinuous" vertical="center"/>
    </xf>
    <xf numFmtId="0" fontId="28" fillId="27" borderId="24" xfId="0" applyFont="1" applyFill="1" applyBorder="1" applyAlignment="1">
      <alignment horizontal="centerContinuous" vertical="center"/>
    </xf>
    <xf numFmtId="0" fontId="30" fillId="6" borderId="2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1" fillId="20" borderId="22" xfId="0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/>
    </xf>
    <xf numFmtId="179" fontId="27" fillId="26" borderId="26" xfId="0" applyNumberFormat="1" applyFont="1" applyFill="1" applyBorder="1" applyAlignment="1">
      <alignment horizontal="center" vertical="center"/>
    </xf>
    <xf numFmtId="179" fontId="27" fillId="26" borderId="27" xfId="0" applyNumberFormat="1" applyFont="1" applyFill="1" applyBorder="1" applyAlignment="1">
      <alignment horizontal="center" vertical="center"/>
    </xf>
    <xf numFmtId="0" fontId="32" fillId="19" borderId="22" xfId="0" applyFont="1" applyFill="1" applyBorder="1" applyAlignment="1">
      <alignment horizontal="center" vertical="center"/>
    </xf>
    <xf numFmtId="179" fontId="29" fillId="0" borderId="26" xfId="0" applyNumberFormat="1" applyFont="1" applyFill="1" applyBorder="1" applyAlignment="1">
      <alignment horizontal="center" vertical="center"/>
    </xf>
    <xf numFmtId="179" fontId="29" fillId="0" borderId="27" xfId="0" applyNumberFormat="1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6" borderId="28" xfId="0" applyFont="1" applyFill="1" applyBorder="1" applyAlignment="1">
      <alignment horizontal="centerContinuous" vertical="center"/>
    </xf>
    <xf numFmtId="0" fontId="35" fillId="6" borderId="29" xfId="0" applyFont="1" applyFill="1" applyBorder="1" applyAlignment="1">
      <alignment horizontal="center" vertical="center"/>
    </xf>
    <xf numFmtId="0" fontId="35" fillId="6" borderId="30" xfId="0" applyFont="1" applyFill="1" applyBorder="1" applyAlignment="1">
      <alignment horizontal="center" vertical="center"/>
    </xf>
    <xf numFmtId="0" fontId="35" fillId="6" borderId="31" xfId="0" applyFont="1" applyFill="1" applyBorder="1" applyAlignment="1">
      <alignment horizontal="centerContinuous" vertical="center"/>
    </xf>
    <xf numFmtId="0" fontId="27" fillId="23" borderId="22" xfId="0" applyFont="1" applyFill="1" applyBorder="1" applyAlignment="1">
      <alignment horizontal="centerContinuous" vertical="center"/>
    </xf>
    <xf numFmtId="0" fontId="27" fillId="23" borderId="22" xfId="0" applyFont="1" applyFill="1" applyBorder="1" applyAlignment="1">
      <alignment horizontal="left" vertical="center"/>
    </xf>
    <xf numFmtId="0" fontId="33" fillId="23" borderId="22" xfId="0" applyFont="1" applyFill="1" applyBorder="1" applyAlignment="1">
      <alignment horizontal="centerContinuous" vertical="center"/>
    </xf>
    <xf numFmtId="0" fontId="35" fillId="6" borderId="25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179" fontId="27" fillId="26" borderId="33" xfId="0" applyNumberFormat="1" applyFont="1" applyFill="1" applyBorder="1" applyAlignment="1">
      <alignment horizontal="center" vertical="center"/>
    </xf>
    <xf numFmtId="179" fontId="27" fillId="26" borderId="34" xfId="0" applyNumberFormat="1" applyFont="1" applyFill="1" applyBorder="1" applyAlignment="1">
      <alignment horizontal="center" vertical="center"/>
    </xf>
    <xf numFmtId="184" fontId="35" fillId="6" borderId="35" xfId="0" applyNumberFormat="1" applyFont="1" applyFill="1" applyBorder="1" applyAlignment="1">
      <alignment horizontal="center" vertical="center"/>
    </xf>
    <xf numFmtId="179" fontId="27" fillId="26" borderId="36" xfId="0" applyNumberFormat="1" applyFont="1" applyFill="1" applyBorder="1" applyAlignment="1">
      <alignment horizontal="center" vertical="center"/>
    </xf>
    <xf numFmtId="184" fontId="35" fillId="6" borderId="37" xfId="0" applyNumberFormat="1" applyFont="1" applyFill="1" applyBorder="1" applyAlignment="1">
      <alignment horizontal="center" vertical="center"/>
    </xf>
    <xf numFmtId="184" fontId="37" fillId="19" borderId="24" xfId="0" applyNumberFormat="1" applyFont="1" applyFill="1" applyBorder="1" applyAlignment="1">
      <alignment horizontal="centerContinuous" vertical="center"/>
    </xf>
    <xf numFmtId="184" fontId="37" fillId="19" borderId="23" xfId="0" applyNumberFormat="1" applyFont="1" applyFill="1" applyBorder="1" applyAlignment="1">
      <alignment horizontal="centerContinuous" vertical="center"/>
    </xf>
    <xf numFmtId="184" fontId="37" fillId="19" borderId="38" xfId="0" applyNumberFormat="1" applyFont="1" applyFill="1" applyBorder="1" applyAlignment="1">
      <alignment horizontal="centerContinuous" vertical="center"/>
    </xf>
    <xf numFmtId="184" fontId="35" fillId="6" borderId="39" xfId="0" applyNumberFormat="1" applyFont="1" applyFill="1" applyBorder="1" applyAlignment="1">
      <alignment horizontal="center" vertical="center"/>
    </xf>
    <xf numFmtId="0" fontId="35" fillId="6" borderId="40" xfId="0" applyFont="1" applyFill="1" applyBorder="1" applyAlignment="1">
      <alignment horizontal="centerContinuous" vertical="center"/>
    </xf>
    <xf numFmtId="179" fontId="35" fillId="6" borderId="41" xfId="0" applyNumberFormat="1" applyFont="1" applyFill="1" applyBorder="1" applyAlignment="1">
      <alignment horizontal="centerContinuous" vertical="center"/>
    </xf>
    <xf numFmtId="0" fontId="35" fillId="6" borderId="41" xfId="0" applyFont="1" applyFill="1" applyBorder="1" applyAlignment="1">
      <alignment horizontal="centerContinuous" vertical="center"/>
    </xf>
    <xf numFmtId="179" fontId="35" fillId="6" borderId="42" xfId="0" applyNumberFormat="1" applyFont="1" applyFill="1" applyBorder="1" applyAlignment="1">
      <alignment horizontal="centerContinuous" vertical="center"/>
    </xf>
    <xf numFmtId="2" fontId="27" fillId="0" borderId="0" xfId="0" applyNumberFormat="1" applyFont="1" applyAlignment="1">
      <alignment horizontal="center" vertical="center"/>
    </xf>
    <xf numFmtId="0" fontId="27" fillId="28" borderId="0" xfId="0" applyFont="1" applyFill="1" applyAlignment="1">
      <alignment horizontal="center" vertical="center"/>
    </xf>
    <xf numFmtId="0" fontId="35" fillId="6" borderId="29" xfId="0" applyFont="1" applyFill="1" applyBorder="1" applyAlignment="1">
      <alignment horizontal="left" vertical="center"/>
    </xf>
    <xf numFmtId="179" fontId="27" fillId="29" borderId="33" xfId="0" applyNumberFormat="1" applyFont="1" applyFill="1" applyBorder="1" applyAlignment="1">
      <alignment horizontal="center" vertical="center"/>
    </xf>
    <xf numFmtId="179" fontId="27" fillId="29" borderId="34" xfId="0" applyNumberFormat="1" applyFont="1" applyFill="1" applyBorder="1" applyAlignment="1">
      <alignment horizontal="center" vertical="center"/>
    </xf>
    <xf numFmtId="179" fontId="27" fillId="29" borderId="27" xfId="0" applyNumberFormat="1" applyFont="1" applyFill="1" applyBorder="1" applyAlignment="1">
      <alignment horizontal="center" vertical="center"/>
    </xf>
    <xf numFmtId="184" fontId="37" fillId="19" borderId="43" xfId="0" applyNumberFormat="1" applyFont="1" applyFill="1" applyBorder="1" applyAlignment="1">
      <alignment horizontal="centerContinuous" vertical="center"/>
    </xf>
    <xf numFmtId="184" fontId="37" fillId="19" borderId="33" xfId="0" applyNumberFormat="1" applyFont="1" applyFill="1" applyBorder="1" applyAlignment="1">
      <alignment horizontal="centerContinuous" vertical="center"/>
    </xf>
    <xf numFmtId="179" fontId="56" fillId="0" borderId="0" xfId="0" applyNumberFormat="1" applyFont="1" applyFill="1" applyBorder="1" applyAlignment="1">
      <alignment horizontal="center" vertical="center"/>
    </xf>
    <xf numFmtId="179" fontId="57" fillId="0" borderId="0" xfId="0" applyNumberFormat="1" applyFont="1" applyFill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center" vertical="center"/>
    </xf>
    <xf numFmtId="179" fontId="56" fillId="28" borderId="43" xfId="0" applyNumberFormat="1" applyFont="1" applyFill="1" applyBorder="1" applyAlignment="1">
      <alignment horizontal="center" vertical="center"/>
    </xf>
    <xf numFmtId="179" fontId="56" fillId="28" borderId="34" xfId="0" applyNumberFormat="1" applyFont="1" applyFill="1" applyBorder="1" applyAlignment="1">
      <alignment horizontal="center" vertical="center"/>
    </xf>
    <xf numFmtId="179" fontId="58" fillId="0" borderId="0" xfId="0" applyNumberFormat="1" applyFont="1" applyFill="1" applyBorder="1" applyAlignment="1">
      <alignment horizontal="left" vertical="center"/>
    </xf>
    <xf numFmtId="186" fontId="27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right" vertical="center"/>
    </xf>
    <xf numFmtId="179" fontId="35" fillId="0" borderId="0" xfId="0" applyNumberFormat="1" applyFont="1" applyFill="1" applyBorder="1" applyAlignment="1">
      <alignment horizontal="centerContinuous" vertical="center"/>
    </xf>
    <xf numFmtId="2" fontId="27" fillId="0" borderId="0" xfId="0" applyNumberFormat="1" applyFont="1" applyFill="1" applyAlignment="1">
      <alignment horizontal="center" vertical="center"/>
    </xf>
    <xf numFmtId="179" fontId="41" fillId="0" borderId="0" xfId="0" applyNumberFormat="1" applyFont="1" applyFill="1" applyBorder="1" applyAlignment="1">
      <alignment horizontal="center" vertical="center"/>
    </xf>
    <xf numFmtId="179" fontId="59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179" fontId="27" fillId="29" borderId="26" xfId="0" applyNumberFormat="1" applyFont="1" applyFill="1" applyBorder="1" applyAlignment="1">
      <alignment horizontal="center" vertical="center"/>
    </xf>
    <xf numFmtId="179" fontId="27" fillId="29" borderId="44" xfId="0" applyNumberFormat="1" applyFont="1" applyFill="1" applyBorder="1" applyAlignment="1">
      <alignment horizontal="center" vertical="center"/>
    </xf>
    <xf numFmtId="179" fontId="27" fillId="30" borderId="33" xfId="0" applyNumberFormat="1" applyFont="1" applyFill="1" applyBorder="1" applyAlignment="1">
      <alignment horizontal="center" vertical="center"/>
    </xf>
    <xf numFmtId="179" fontId="27" fillId="30" borderId="34" xfId="0" applyNumberFormat="1" applyFont="1" applyFill="1" applyBorder="1" applyAlignment="1">
      <alignment horizontal="center" vertical="center"/>
    </xf>
    <xf numFmtId="179" fontId="27" fillId="30" borderId="26" xfId="0" applyNumberFormat="1" applyFont="1" applyFill="1" applyBorder="1" applyAlignment="1">
      <alignment horizontal="center" vertical="center"/>
    </xf>
    <xf numFmtId="179" fontId="27" fillId="30" borderId="27" xfId="0" applyNumberFormat="1" applyFont="1" applyFill="1" applyBorder="1" applyAlignment="1">
      <alignment horizontal="center" vertical="center"/>
    </xf>
    <xf numFmtId="179" fontId="27" fillId="30" borderId="44" xfId="0" applyNumberFormat="1" applyFont="1" applyFill="1" applyBorder="1" applyAlignment="1">
      <alignment horizontal="center" vertical="center"/>
    </xf>
    <xf numFmtId="0" fontId="27" fillId="30" borderId="0" xfId="0" applyFont="1" applyFill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79" fontId="27" fillId="0" borderId="33" xfId="0" applyNumberFormat="1" applyFont="1" applyFill="1" applyBorder="1" applyAlignment="1">
      <alignment horizontal="center" vertical="center"/>
    </xf>
    <xf numFmtId="179" fontId="27" fillId="0" borderId="34" xfId="0" applyNumberFormat="1" applyFont="1" applyFill="1" applyBorder="1" applyAlignment="1">
      <alignment horizontal="center" vertical="center"/>
    </xf>
    <xf numFmtId="0" fontId="31" fillId="30" borderId="22" xfId="0" applyFont="1" applyFill="1" applyBorder="1" applyAlignment="1">
      <alignment horizontal="center" vertical="center"/>
    </xf>
    <xf numFmtId="179" fontId="40" fillId="31" borderId="26" xfId="0" applyNumberFormat="1" applyFont="1" applyFill="1" applyBorder="1" applyAlignment="1">
      <alignment horizontal="center" vertical="center"/>
    </xf>
    <xf numFmtId="179" fontId="29" fillId="31" borderId="27" xfId="0" applyNumberFormat="1" applyFont="1" applyFill="1" applyBorder="1" applyAlignment="1">
      <alignment horizontal="center" vertical="center"/>
    </xf>
    <xf numFmtId="0" fontId="27" fillId="31" borderId="0" xfId="0" applyFont="1" applyFill="1" applyAlignment="1">
      <alignment horizontal="center" vertical="center"/>
    </xf>
    <xf numFmtId="0" fontId="31" fillId="31" borderId="22" xfId="0" applyFont="1" applyFill="1" applyBorder="1" applyAlignment="1">
      <alignment horizontal="center" vertical="center"/>
    </xf>
    <xf numFmtId="0" fontId="31" fillId="28" borderId="22" xfId="0" applyFont="1" applyFill="1" applyBorder="1" applyAlignment="1">
      <alignment horizontal="center" vertical="center"/>
    </xf>
    <xf numFmtId="179" fontId="56" fillId="31" borderId="43" xfId="0" applyNumberFormat="1" applyFont="1" applyFill="1" applyBorder="1" applyAlignment="1">
      <alignment horizontal="center" vertical="center"/>
    </xf>
    <xf numFmtId="179" fontId="56" fillId="31" borderId="34" xfId="0" applyNumberFormat="1" applyFont="1" applyFill="1" applyBorder="1" applyAlignment="1">
      <alignment horizontal="center" vertical="center"/>
    </xf>
    <xf numFmtId="0" fontId="31" fillId="32" borderId="22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179" fontId="27" fillId="33" borderId="33" xfId="0" applyNumberFormat="1" applyFont="1" applyFill="1" applyBorder="1" applyAlignment="1">
      <alignment horizontal="center" vertical="center"/>
    </xf>
    <xf numFmtId="179" fontId="27" fillId="33" borderId="34" xfId="0" applyNumberFormat="1" applyFont="1" applyFill="1" applyBorder="1" applyAlignment="1">
      <alignment horizontal="center" vertical="center"/>
    </xf>
    <xf numFmtId="179" fontId="27" fillId="0" borderId="26" xfId="0" applyNumberFormat="1" applyFont="1" applyFill="1" applyBorder="1" applyAlignment="1">
      <alignment horizontal="center" vertical="center"/>
    </xf>
    <xf numFmtId="179" fontId="27" fillId="0" borderId="27" xfId="0" applyNumberFormat="1" applyFont="1" applyFill="1" applyBorder="1" applyAlignment="1">
      <alignment horizontal="center" vertical="center"/>
    </xf>
    <xf numFmtId="0" fontId="27" fillId="32" borderId="0" xfId="0" applyFont="1" applyFill="1" applyAlignment="1">
      <alignment horizontal="center" vertical="center"/>
    </xf>
    <xf numFmtId="179" fontId="27" fillId="34" borderId="33" xfId="0" applyNumberFormat="1" applyFont="1" applyFill="1" applyBorder="1" applyAlignment="1">
      <alignment horizontal="center" vertical="center"/>
    </xf>
    <xf numFmtId="179" fontId="27" fillId="34" borderId="34" xfId="0" applyNumberFormat="1" applyFont="1" applyFill="1" applyBorder="1" applyAlignment="1">
      <alignment horizontal="center" vertical="center"/>
    </xf>
    <xf numFmtId="179" fontId="38" fillId="34" borderId="36" xfId="0" applyNumberFormat="1" applyFont="1" applyFill="1" applyBorder="1" applyAlignment="1">
      <alignment horizontal="center" vertical="center"/>
    </xf>
    <xf numFmtId="179" fontId="27" fillId="34" borderId="27" xfId="0" applyNumberFormat="1" applyFont="1" applyFill="1" applyBorder="1" applyAlignment="1">
      <alignment horizontal="center" vertical="center"/>
    </xf>
    <xf numFmtId="179" fontId="27" fillId="34" borderId="26" xfId="0" applyNumberFormat="1" applyFont="1" applyFill="1" applyBorder="1" applyAlignment="1">
      <alignment horizontal="center" vertical="center"/>
    </xf>
    <xf numFmtId="179" fontId="40" fillId="34" borderId="26" xfId="0" applyNumberFormat="1" applyFont="1" applyFill="1" applyBorder="1" applyAlignment="1">
      <alignment horizontal="center" vertical="center"/>
    </xf>
    <xf numFmtId="179" fontId="29" fillId="34" borderId="27" xfId="0" applyNumberFormat="1" applyFont="1" applyFill="1" applyBorder="1" applyAlignment="1">
      <alignment horizontal="center" vertical="center"/>
    </xf>
    <xf numFmtId="179" fontId="29" fillId="34" borderId="0" xfId="0" applyNumberFormat="1" applyFont="1" applyFill="1" applyBorder="1" applyAlignment="1">
      <alignment horizontal="center" vertical="center"/>
    </xf>
    <xf numFmtId="179" fontId="27" fillId="32" borderId="33" xfId="0" applyNumberFormat="1" applyFont="1" applyFill="1" applyBorder="1" applyAlignment="1">
      <alignment horizontal="center" vertical="center"/>
    </xf>
    <xf numFmtId="179" fontId="27" fillId="32" borderId="34" xfId="0" applyNumberFormat="1" applyFont="1" applyFill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179" fontId="29" fillId="33" borderId="0" xfId="0" applyNumberFormat="1" applyFont="1" applyFill="1" applyBorder="1" applyAlignment="1">
      <alignment horizontal="center" vertical="center"/>
    </xf>
    <xf numFmtId="0" fontId="31" fillId="36" borderId="22" xfId="0" applyFont="1" applyFill="1" applyBorder="1" applyAlignment="1">
      <alignment horizontal="center" vertical="center"/>
    </xf>
    <xf numFmtId="179" fontId="27" fillId="36" borderId="26" xfId="0" applyNumberFormat="1" applyFont="1" applyFill="1" applyBorder="1" applyAlignment="1">
      <alignment horizontal="center" vertical="center"/>
    </xf>
    <xf numFmtId="179" fontId="27" fillId="36" borderId="27" xfId="0" applyNumberFormat="1" applyFont="1" applyFill="1" applyBorder="1" applyAlignment="1">
      <alignment horizontal="center" vertical="center"/>
    </xf>
    <xf numFmtId="0" fontId="27" fillId="36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1" fillId="37" borderId="0" xfId="0" applyFont="1" applyFill="1" applyAlignment="1">
      <alignment horizontal="center"/>
    </xf>
    <xf numFmtId="194" fontId="26" fillId="38" borderId="45" xfId="0" applyNumberFormat="1" applyFont="1" applyFill="1" applyBorder="1" applyAlignment="1">
      <alignment horizontal="center" vertical="center"/>
    </xf>
    <xf numFmtId="194" fontId="26" fillId="38" borderId="46" xfId="0" applyNumberFormat="1" applyFont="1" applyFill="1" applyBorder="1" applyAlignment="1">
      <alignment horizontal="center" vertical="center"/>
    </xf>
    <xf numFmtId="0" fontId="62" fillId="39" borderId="45" xfId="0" applyFont="1" applyFill="1" applyBorder="1" applyAlignment="1">
      <alignment horizontal="center" vertical="center" wrapText="1"/>
    </xf>
    <xf numFmtId="0" fontId="62" fillId="39" borderId="47" xfId="0" applyFont="1" applyFill="1" applyBorder="1" applyAlignment="1">
      <alignment horizontal="center" vertical="center" wrapText="1"/>
    </xf>
    <xf numFmtId="0" fontId="25" fillId="40" borderId="45" xfId="0" applyFont="1" applyFill="1" applyBorder="1" applyAlignment="1">
      <alignment horizontal="center" vertical="center" wrapText="1"/>
    </xf>
    <xf numFmtId="0" fontId="25" fillId="40" borderId="46" xfId="0" applyFont="1" applyFill="1" applyBorder="1" applyAlignment="1">
      <alignment horizontal="center" vertical="center" wrapText="1"/>
    </xf>
    <xf numFmtId="0" fontId="63" fillId="25" borderId="48" xfId="0" applyFont="1" applyFill="1" applyBorder="1" applyAlignment="1">
      <alignment horizontal="center" vertical="center"/>
    </xf>
    <xf numFmtId="0" fontId="63" fillId="25" borderId="49" xfId="0" applyFont="1" applyFill="1" applyBorder="1" applyAlignment="1">
      <alignment horizontal="center" vertical="center"/>
    </xf>
    <xf numFmtId="0" fontId="24" fillId="41" borderId="0" xfId="0" applyFont="1" applyFill="1" applyAlignment="1">
      <alignment horizontal="center" vertical="center"/>
    </xf>
    <xf numFmtId="0" fontId="55" fillId="25" borderId="49" xfId="0" applyFont="1" applyFill="1" applyBorder="1" applyAlignment="1">
      <alignment horizontal="center" vertical="center"/>
    </xf>
    <xf numFmtId="0" fontId="55" fillId="25" borderId="50" xfId="0" applyFont="1" applyFill="1" applyBorder="1" applyAlignment="1">
      <alignment horizontal="center" vertical="center"/>
    </xf>
    <xf numFmtId="0" fontId="55" fillId="25" borderId="48" xfId="0" applyFont="1" applyFill="1" applyBorder="1" applyAlignment="1">
      <alignment horizontal="center" vertical="center"/>
    </xf>
    <xf numFmtId="49" fontId="36" fillId="42" borderId="51" xfId="0" applyNumberFormat="1" applyFont="1" applyFill="1" applyBorder="1" applyAlignment="1">
      <alignment horizontal="center" vertical="center" textRotation="255"/>
    </xf>
    <xf numFmtId="49" fontId="36" fillId="42" borderId="52" xfId="0" applyNumberFormat="1" applyFont="1" applyFill="1" applyBorder="1" applyAlignment="1">
      <alignment horizontal="center" vertical="center" textRotation="255"/>
    </xf>
    <xf numFmtId="0" fontId="37" fillId="19" borderId="51" xfId="0" applyFont="1" applyFill="1" applyBorder="1" applyAlignment="1">
      <alignment horizontal="center" vertical="center"/>
    </xf>
    <xf numFmtId="0" fontId="37" fillId="19" borderId="52" xfId="0" applyFont="1" applyFill="1" applyBorder="1" applyAlignment="1">
      <alignment horizontal="center" vertical="center"/>
    </xf>
    <xf numFmtId="0" fontId="37" fillId="19" borderId="53" xfId="0" applyFont="1" applyFill="1" applyBorder="1" applyAlignment="1">
      <alignment horizontal="center" vertical="center"/>
    </xf>
    <xf numFmtId="0" fontId="39" fillId="6" borderId="54" xfId="0" applyFont="1" applyFill="1" applyBorder="1" applyAlignment="1">
      <alignment horizontal="right" vertical="center"/>
    </xf>
    <xf numFmtId="0" fontId="39" fillId="6" borderId="55" xfId="0" applyFont="1" applyFill="1" applyBorder="1" applyAlignment="1">
      <alignment horizontal="right" vertical="center"/>
    </xf>
    <xf numFmtId="0" fontId="39" fillId="6" borderId="56" xfId="0" applyFont="1" applyFill="1" applyBorder="1" applyAlignment="1">
      <alignment horizontal="right" vertical="center"/>
    </xf>
    <xf numFmtId="0" fontId="34" fillId="41" borderId="0" xfId="0" applyFont="1" applyFill="1" applyAlignment="1">
      <alignment horizontal="center" vertical="center"/>
    </xf>
    <xf numFmtId="0" fontId="29" fillId="21" borderId="57" xfId="0" applyFont="1" applyFill="1" applyBorder="1" applyAlignment="1">
      <alignment horizontal="center" vertical="center"/>
    </xf>
    <xf numFmtId="0" fontId="29" fillId="21" borderId="58" xfId="0" applyFont="1" applyFill="1" applyBorder="1" applyAlignment="1">
      <alignment horizontal="center" vertical="center"/>
    </xf>
    <xf numFmtId="0" fontId="29" fillId="21" borderId="59" xfId="0" applyFont="1" applyFill="1" applyBorder="1" applyAlignment="1">
      <alignment horizontal="center" vertical="center"/>
    </xf>
    <xf numFmtId="0" fontId="29" fillId="21" borderId="60" xfId="0" applyFont="1" applyFill="1" applyBorder="1" applyAlignment="1">
      <alignment horizontal="center" vertical="center"/>
    </xf>
    <xf numFmtId="0" fontId="29" fillId="21" borderId="61" xfId="0" applyFont="1" applyFill="1" applyBorder="1" applyAlignment="1">
      <alignment horizontal="center" vertical="center"/>
    </xf>
    <xf numFmtId="0" fontId="29" fillId="21" borderId="62" xfId="0" applyFont="1" applyFill="1" applyBorder="1" applyAlignment="1">
      <alignment horizontal="center" vertical="center"/>
    </xf>
    <xf numFmtId="0" fontId="29" fillId="21" borderId="63" xfId="0" applyFont="1" applyFill="1" applyBorder="1" applyAlignment="1">
      <alignment horizontal="center" vertical="center"/>
    </xf>
    <xf numFmtId="0" fontId="29" fillId="21" borderId="64" xfId="0" applyFont="1" applyFill="1" applyBorder="1" applyAlignment="1">
      <alignment horizontal="center" vertical="center"/>
    </xf>
    <xf numFmtId="0" fontId="29" fillId="21" borderId="65" xfId="0" applyFont="1" applyFill="1" applyBorder="1" applyAlignment="1">
      <alignment horizontal="center" vertical="center"/>
    </xf>
    <xf numFmtId="0" fontId="29" fillId="21" borderId="66" xfId="0" applyFont="1" applyFill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Normal 5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7">
    <dxf>
      <font>
        <sz val="10"/>
        <name val="Calibri"/>
        <color rgb="FF000000"/>
      </font>
      <fill>
        <patternFill patternType="solid">
          <fgColor rgb="FF000000"/>
          <bgColor rgb="FFC0C0C0"/>
        </patternFill>
      </fill>
    </dxf>
    <dxf>
      <font>
        <sz val="10"/>
        <name val="Calibri"/>
        <color rgb="FF000000"/>
      </font>
      <fill>
        <patternFill patternType="solid">
          <fgColor rgb="FF000000"/>
          <bgColor rgb="FFC0C0C0"/>
        </patternFill>
      </fill>
    </dxf>
    <dxf>
      <font>
        <sz val="10"/>
        <name val="Calibri"/>
        <color rgb="FF000000"/>
      </font>
      <fill>
        <patternFill patternType="solid">
          <fgColor rgb="FF000000"/>
          <bgColor rgb="FFC0C0C0"/>
        </patternFill>
      </fill>
    </dxf>
    <dxf>
      <font>
        <sz val="10"/>
        <name val="Calibri"/>
        <color rgb="FF000000"/>
      </font>
      <fill>
        <patternFill patternType="solid">
          <fgColor rgb="FF000000"/>
          <bgColor rgb="FFC0C0C0"/>
        </patternFill>
      </fill>
    </dxf>
    <dxf>
      <font>
        <sz val="10"/>
        <name val="Calibri"/>
        <color rgb="FF000000"/>
      </font>
      <fill>
        <patternFill patternType="solid">
          <fgColor rgb="FF000000"/>
          <bgColor rgb="FFC0C0C0"/>
        </patternFill>
      </fill>
    </dxf>
    <dxf>
      <font>
        <sz val="10"/>
        <name val="Calibri"/>
        <color rgb="FF000000"/>
      </font>
      <fill>
        <patternFill patternType="solid">
          <fgColor rgb="FF000000"/>
          <bgColor rgb="FFC0C0C0"/>
        </patternFill>
      </fill>
    </dxf>
    <dxf>
      <font>
        <sz val="10"/>
        <color rgb="FF000000"/>
      </font>
      <fill>
        <patternFill patternType="solid">
          <fgColor rgb="FF000000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76200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66675</xdr:rowOff>
    </xdr:from>
    <xdr:to>
      <xdr:col>1</xdr:col>
      <xdr:colOff>1019175</xdr:colOff>
      <xdr:row>3</xdr:row>
      <xdr:rowOff>19050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66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76200</xdr:colOff>
      <xdr:row>2</xdr:row>
      <xdr:rowOff>133350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66675</xdr:rowOff>
    </xdr:from>
    <xdr:to>
      <xdr:col>1</xdr:col>
      <xdr:colOff>1019175</xdr:colOff>
      <xdr:row>3</xdr:row>
      <xdr:rowOff>19050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66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6%20COME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WJ320\Application%20Data\Microsoft\Excel\public\COMMUN\DFI\W\080910\marge%202008\BUDGET%202008\PREPA%20MAQUETTE\Marge_Territoriale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tilisateurs\pvts323\Desktop\R&#233;or%20dossiers%20pour%20managers%20pour%20CDSP\Vague%203\bilans%206%20mois\ARCHIVE%20BILAN%209\DIAGNOSTIC%20861940%20POITIERS%20HOTEL%20DE%20VILLE%2020141210%20145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capitulatif terrains DTELP"/>
      <sheetName val="HypoV6"/>
      <sheetName val="Résultats"/>
      <sheetName val="Synthèse"/>
      <sheetName val="V6Param"/>
      <sheetName val="V5"/>
      <sheetName val="DonnéesV6"/>
      <sheetName val="Calc"/>
      <sheetName val="V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X"/>
      <sheetName val="PARAMETRES"/>
      <sheetName val="VOLUME"/>
      <sheetName val="VALORISATION"/>
      <sheetName val="TX EVOL"/>
      <sheetName val="VOLUME2008"/>
      <sheetName val="Maquette2008"/>
      <sheetName val="Maquette2008V3"/>
      <sheetName val="2006"/>
      <sheetName val="Maquette"/>
      <sheetName val="Maquette2008V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xique"/>
      <sheetName val="Synthèse"/>
      <sheetName val="TERRAIN"/>
      <sheetName val="HORAIRES"/>
      <sheetName val="QUALITE"/>
      <sheetName val="FREQUENTATION"/>
      <sheetName val="COMMERCIAL"/>
      <sheetName val="FOB"/>
      <sheetName val="BOB"/>
      <sheetName val="AUTOMATES"/>
      <sheetName val="MOYENS"/>
      <sheetName val="ORGANISATION"/>
      <sheetName val="calcul"/>
    </sheetNames>
    <sheetDataSet>
      <sheetData sheetId="10">
        <row r="28">
          <cell r="C28">
            <v>14.8</v>
          </cell>
          <cell r="E28">
            <v>11.260296070421523</v>
          </cell>
          <cell r="G28">
            <v>-3.5397039295784776</v>
          </cell>
          <cell r="I28">
            <v>0</v>
          </cell>
          <cell r="K28">
            <v>0</v>
          </cell>
          <cell r="M28">
            <v>-14.8</v>
          </cell>
        </row>
        <row r="33">
          <cell r="C33">
            <v>15.8</v>
          </cell>
          <cell r="E33">
            <v>13.54147877677757</v>
          </cell>
          <cell r="G33">
            <v>-2.2585212232224308</v>
          </cell>
          <cell r="I33">
            <v>0</v>
          </cell>
          <cell r="K33">
            <v>0</v>
          </cell>
          <cell r="M33">
            <v>-15.8</v>
          </cell>
        </row>
        <row r="35">
          <cell r="C35">
            <v>0</v>
          </cell>
          <cell r="I35">
            <v>0</v>
          </cell>
          <cell r="K35">
            <v>0</v>
          </cell>
          <cell r="M35">
            <v>0</v>
          </cell>
        </row>
        <row r="36">
          <cell r="O36">
            <v>14.07</v>
          </cell>
          <cell r="Q36">
            <v>14.07</v>
          </cell>
        </row>
        <row r="43">
          <cell r="C43">
            <v>3</v>
          </cell>
          <cell r="E43">
            <v>2.63127303123474</v>
          </cell>
          <cell r="G43">
            <v>-0.3687269687652601</v>
          </cell>
          <cell r="I43">
            <v>0</v>
          </cell>
          <cell r="K43">
            <v>0</v>
          </cell>
          <cell r="M43">
            <v>-3</v>
          </cell>
          <cell r="O43">
            <v>3</v>
          </cell>
          <cell r="Q43">
            <v>3</v>
          </cell>
        </row>
        <row r="53">
          <cell r="C53">
            <v>5</v>
          </cell>
          <cell r="E53">
            <v>5</v>
          </cell>
          <cell r="G53">
            <v>0</v>
          </cell>
          <cell r="I53">
            <v>0</v>
          </cell>
          <cell r="K53">
            <v>0</v>
          </cell>
          <cell r="M53">
            <v>-5</v>
          </cell>
          <cell r="O53">
            <v>5</v>
          </cell>
          <cell r="Q5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29.421875" style="0" customWidth="1"/>
    <col min="3" max="3" width="21.28125" style="0" customWidth="1"/>
    <col min="4" max="4" width="9.140625" style="0" customWidth="1"/>
    <col min="5" max="5" width="26.00390625" style="0" customWidth="1"/>
    <col min="6" max="6" width="31.140625" style="0" customWidth="1"/>
    <col min="7" max="7" width="21.00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28.5">
      <c r="A2" s="1"/>
      <c r="B2" s="1"/>
      <c r="C2" s="123" t="s">
        <v>31</v>
      </c>
      <c r="D2" s="123"/>
      <c r="E2" s="123"/>
      <c r="F2" s="123"/>
      <c r="G2" s="1"/>
    </row>
    <row r="3" spans="1:7" ht="18.75" customHeight="1">
      <c r="A3" s="1"/>
      <c r="B3" s="1"/>
      <c r="C3" s="1"/>
      <c r="D3" s="1"/>
      <c r="E3" s="1"/>
      <c r="F3" s="1"/>
      <c r="G3" s="1"/>
    </row>
    <row r="4" spans="1:7" ht="15.75" customHeight="1">
      <c r="A4" s="1"/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19.5" customHeight="1">
      <c r="A6" s="1"/>
      <c r="B6" s="2" t="s">
        <v>0</v>
      </c>
      <c r="C6" s="124" t="s">
        <v>38</v>
      </c>
      <c r="D6" s="124"/>
      <c r="E6" s="124"/>
      <c r="F6" s="124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</sheetData>
  <sheetProtection/>
  <mergeCells count="2">
    <mergeCell ref="C2:F2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2"/>
  <headerFooter>
    <oddFooter>&amp;C&amp;"Calibri"&amp;11&amp;K000000DOCUMENT INTERNE CONFIDENTIEL
&amp;1#&amp;"Calibri"&amp;10&amp;K0078D7C1 - Interne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32" sqref="F32"/>
    </sheetView>
  </sheetViews>
  <sheetFormatPr defaultColWidth="11.421875" defaultRowHeight="12.75"/>
  <cols>
    <col min="1" max="1" width="27.421875" style="3" customWidth="1"/>
    <col min="2" max="2" width="12.8515625" style="3" customWidth="1"/>
    <col min="3" max="15" width="7.57421875" style="3" customWidth="1"/>
    <col min="16" max="16" width="10.421875" style="3" bestFit="1" customWidth="1"/>
    <col min="17" max="17" width="7.140625" style="3" customWidth="1"/>
    <col min="18" max="16384" width="11.421875" style="4" customWidth="1"/>
  </cols>
  <sheetData>
    <row r="1" spans="1:16" ht="15.75">
      <c r="A1" s="133" t="s">
        <v>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ht="12.75" thickBot="1"/>
    <row r="3" spans="1:16" ht="24.75" thickBot="1">
      <c r="A3" s="5"/>
      <c r="B3" s="131" t="s">
        <v>34</v>
      </c>
      <c r="C3" s="132"/>
      <c r="D3" s="134" t="s">
        <v>21</v>
      </c>
      <c r="E3" s="135"/>
      <c r="F3" s="136" t="s">
        <v>22</v>
      </c>
      <c r="G3" s="135"/>
      <c r="H3" s="136" t="s">
        <v>23</v>
      </c>
      <c r="I3" s="135"/>
      <c r="J3" s="136" t="s">
        <v>24</v>
      </c>
      <c r="K3" s="135"/>
      <c r="L3" s="136" t="s">
        <v>25</v>
      </c>
      <c r="M3" s="135"/>
      <c r="N3" s="136" t="s">
        <v>26</v>
      </c>
      <c r="O3" s="135"/>
      <c r="P3" s="6" t="s">
        <v>27</v>
      </c>
    </row>
    <row r="4" spans="1:16" ht="12.75" customHeight="1">
      <c r="A4" s="127" t="s">
        <v>38</v>
      </c>
      <c r="B4" s="129" t="s">
        <v>32</v>
      </c>
      <c r="C4" s="7" t="s">
        <v>28</v>
      </c>
      <c r="D4" s="8" t="s">
        <v>30</v>
      </c>
      <c r="E4" s="9" t="s">
        <v>29</v>
      </c>
      <c r="F4" s="8" t="s">
        <v>30</v>
      </c>
      <c r="G4" s="9" t="s">
        <v>29</v>
      </c>
      <c r="H4" s="8" t="s">
        <v>30</v>
      </c>
      <c r="I4" s="9" t="s">
        <v>29</v>
      </c>
      <c r="J4" s="8" t="s">
        <v>30</v>
      </c>
      <c r="K4" s="9" t="s">
        <v>29</v>
      </c>
      <c r="L4" s="8" t="s">
        <v>30</v>
      </c>
      <c r="M4" s="9" t="s">
        <v>29</v>
      </c>
      <c r="N4" s="8" t="s">
        <v>30</v>
      </c>
      <c r="O4" s="10" t="s">
        <v>29</v>
      </c>
      <c r="P4" s="125">
        <f>(E4-D4)+(E5-D5)+(G4-F4)+(G5-F5)+(I4-H4)+(I5-H5)+(K4-J4)+(K5-J5)+(M4-L4)+(M5-L5)+(O4-N4)+(O5-N5)</f>
        <v>1.583333333333333</v>
      </c>
    </row>
    <row r="5" spans="1:16" ht="13.5" customHeight="1" thickBot="1">
      <c r="A5" s="128"/>
      <c r="B5" s="130"/>
      <c r="C5" s="11" t="s">
        <v>9</v>
      </c>
      <c r="D5" s="12">
        <v>0.5625</v>
      </c>
      <c r="E5" s="13">
        <v>0.7291666666666666</v>
      </c>
      <c r="F5" s="12">
        <v>0.5625</v>
      </c>
      <c r="G5" s="13">
        <v>0.7291666666666666</v>
      </c>
      <c r="H5" s="12">
        <v>0.5625</v>
      </c>
      <c r="I5" s="13">
        <v>0.7291666666666666</v>
      </c>
      <c r="J5" s="12">
        <v>0.5625</v>
      </c>
      <c r="K5" s="13">
        <v>0.7291666666666666</v>
      </c>
      <c r="L5" s="12">
        <v>0.5625</v>
      </c>
      <c r="M5" s="13">
        <v>0.7291666666666666</v>
      </c>
      <c r="N5" s="14"/>
      <c r="O5" s="16"/>
      <c r="P5" s="126"/>
    </row>
    <row r="6" ht="12.75" thickBot="1"/>
    <row r="7" spans="1:16" ht="24.75" thickBot="1">
      <c r="A7" s="5"/>
      <c r="B7" s="131" t="s">
        <v>34</v>
      </c>
      <c r="C7" s="132"/>
      <c r="D7" s="134" t="s">
        <v>21</v>
      </c>
      <c r="E7" s="135"/>
      <c r="F7" s="136" t="s">
        <v>22</v>
      </c>
      <c r="G7" s="135"/>
      <c r="H7" s="136" t="s">
        <v>23</v>
      </c>
      <c r="I7" s="135"/>
      <c r="J7" s="136" t="s">
        <v>24</v>
      </c>
      <c r="K7" s="135"/>
      <c r="L7" s="136" t="s">
        <v>25</v>
      </c>
      <c r="M7" s="135"/>
      <c r="N7" s="136" t="s">
        <v>26</v>
      </c>
      <c r="O7" s="135"/>
      <c r="P7" s="6" t="s">
        <v>27</v>
      </c>
    </row>
    <row r="8" spans="1:16" ht="14.25" customHeight="1">
      <c r="A8" s="127" t="s">
        <v>39</v>
      </c>
      <c r="B8" s="129" t="s">
        <v>32</v>
      </c>
      <c r="C8" s="7" t="s">
        <v>28</v>
      </c>
      <c r="D8" s="8"/>
      <c r="E8" s="9"/>
      <c r="F8" s="8">
        <v>0.3958333333333333</v>
      </c>
      <c r="G8" s="9" t="s">
        <v>29</v>
      </c>
      <c r="H8" s="8">
        <v>0.3958333333333333</v>
      </c>
      <c r="I8" s="9" t="s">
        <v>29</v>
      </c>
      <c r="J8" s="8">
        <v>0.3958333333333333</v>
      </c>
      <c r="K8" s="9" t="s">
        <v>29</v>
      </c>
      <c r="L8" s="8">
        <v>0.3958333333333333</v>
      </c>
      <c r="M8" s="9" t="s">
        <v>29</v>
      </c>
      <c r="N8" s="8">
        <v>0.3958333333333333</v>
      </c>
      <c r="O8" s="9" t="s">
        <v>29</v>
      </c>
      <c r="P8" s="125">
        <f>(E8-D8)+(E9-D9)+(G8-F8)+(G9-F9)+(I8-H8)+(I9-H9)+(K8-J8)+(K9-J9)+(M8-L8)+(M9-L9)+(O8-N8)+(O9-N9)</f>
        <v>0.9374999999999998</v>
      </c>
    </row>
    <row r="9" spans="1:16" ht="12.75" thickBot="1">
      <c r="A9" s="128"/>
      <c r="B9" s="130"/>
      <c r="C9" s="11" t="s">
        <v>9</v>
      </c>
      <c r="D9" s="12"/>
      <c r="E9" s="13"/>
      <c r="F9" s="12">
        <v>0.5833333333333334</v>
      </c>
      <c r="G9" s="13">
        <v>0.6875</v>
      </c>
      <c r="H9" s="12">
        <v>0.5833333333333334</v>
      </c>
      <c r="I9" s="13">
        <v>0.6875</v>
      </c>
      <c r="J9" s="12">
        <v>0.5833333333333334</v>
      </c>
      <c r="K9" s="13">
        <v>0.6875</v>
      </c>
      <c r="L9" s="12">
        <v>0.5833333333333334</v>
      </c>
      <c r="M9" s="13">
        <v>0.6875</v>
      </c>
      <c r="N9" s="14"/>
      <c r="O9" s="16"/>
      <c r="P9" s="126"/>
    </row>
    <row r="10" ht="12.75" thickBot="1"/>
    <row r="11" spans="1:16" ht="24.75" thickBot="1">
      <c r="A11" s="5"/>
      <c r="B11" s="131" t="s">
        <v>34</v>
      </c>
      <c r="C11" s="132"/>
      <c r="D11" s="134" t="s">
        <v>21</v>
      </c>
      <c r="E11" s="135"/>
      <c r="F11" s="136" t="s">
        <v>22</v>
      </c>
      <c r="G11" s="135"/>
      <c r="H11" s="136" t="s">
        <v>23</v>
      </c>
      <c r="I11" s="135"/>
      <c r="J11" s="136" t="s">
        <v>24</v>
      </c>
      <c r="K11" s="135"/>
      <c r="L11" s="136" t="s">
        <v>25</v>
      </c>
      <c r="M11" s="135"/>
      <c r="N11" s="136" t="s">
        <v>26</v>
      </c>
      <c r="O11" s="135"/>
      <c r="P11" s="6" t="s">
        <v>27</v>
      </c>
    </row>
    <row r="12" spans="1:16" ht="12">
      <c r="A12" s="127" t="s">
        <v>40</v>
      </c>
      <c r="B12" s="129" t="s">
        <v>32</v>
      </c>
      <c r="C12" s="7" t="s">
        <v>28</v>
      </c>
      <c r="D12" s="8">
        <v>0.3958333333333333</v>
      </c>
      <c r="E12" s="9" t="s">
        <v>29</v>
      </c>
      <c r="F12" s="8">
        <v>0.3958333333333333</v>
      </c>
      <c r="G12" s="9" t="s">
        <v>29</v>
      </c>
      <c r="H12" s="8"/>
      <c r="I12" s="9"/>
      <c r="J12" s="8">
        <v>0.3958333333333333</v>
      </c>
      <c r="K12" s="9" t="s">
        <v>29</v>
      </c>
      <c r="L12" s="8">
        <v>0.3958333333333333</v>
      </c>
      <c r="M12" s="9" t="s">
        <v>29</v>
      </c>
      <c r="N12" s="8">
        <v>0.3958333333333333</v>
      </c>
      <c r="O12" s="10" t="s">
        <v>29</v>
      </c>
      <c r="P12" s="125">
        <f>(E12-D12)+(E13-D13)+(G12-F12)+(G13-F13)+(I12-H12)+(I13-H13)+(K12-J12)+(K13-J13)+(M12-L12)+(M13-L13)+(O12-N12)+(O13-N13)</f>
        <v>0.9374999999999998</v>
      </c>
    </row>
    <row r="13" spans="1:16" ht="12.75" thickBot="1">
      <c r="A13" s="128"/>
      <c r="B13" s="130"/>
      <c r="C13" s="11" t="s">
        <v>9</v>
      </c>
      <c r="D13" s="12">
        <v>0.5833333333333334</v>
      </c>
      <c r="E13" s="13">
        <v>0.6875</v>
      </c>
      <c r="F13" s="12">
        <v>0.5833333333333334</v>
      </c>
      <c r="G13" s="13">
        <v>0.6875</v>
      </c>
      <c r="H13" s="14"/>
      <c r="I13" s="15"/>
      <c r="J13" s="12">
        <v>0.5833333333333334</v>
      </c>
      <c r="K13" s="13">
        <v>0.6875</v>
      </c>
      <c r="L13" s="12">
        <v>0.5833333333333334</v>
      </c>
      <c r="M13" s="13">
        <v>0.6875</v>
      </c>
      <c r="N13" s="14"/>
      <c r="O13" s="16"/>
      <c r="P13" s="126"/>
    </row>
    <row r="14" ht="12.75" thickBot="1"/>
    <row r="15" spans="1:16" ht="24.75" thickBot="1">
      <c r="A15" s="5"/>
      <c r="B15" s="131" t="s">
        <v>34</v>
      </c>
      <c r="C15" s="132"/>
      <c r="D15" s="134" t="s">
        <v>21</v>
      </c>
      <c r="E15" s="135"/>
      <c r="F15" s="136" t="s">
        <v>22</v>
      </c>
      <c r="G15" s="135"/>
      <c r="H15" s="136" t="s">
        <v>23</v>
      </c>
      <c r="I15" s="135"/>
      <c r="J15" s="136" t="s">
        <v>24</v>
      </c>
      <c r="K15" s="135"/>
      <c r="L15" s="136" t="s">
        <v>25</v>
      </c>
      <c r="M15" s="135"/>
      <c r="N15" s="136" t="s">
        <v>26</v>
      </c>
      <c r="O15" s="135"/>
      <c r="P15" s="6" t="s">
        <v>27</v>
      </c>
    </row>
    <row r="16" spans="1:16" ht="12">
      <c r="A16" s="127" t="s">
        <v>41</v>
      </c>
      <c r="B16" s="129" t="s">
        <v>32</v>
      </c>
      <c r="C16" s="7" t="s">
        <v>28</v>
      </c>
      <c r="D16" s="8">
        <v>0.3958333333333333</v>
      </c>
      <c r="E16" s="9" t="s">
        <v>29</v>
      </c>
      <c r="F16" s="8">
        <v>0.3958333333333333</v>
      </c>
      <c r="G16" s="9" t="s">
        <v>29</v>
      </c>
      <c r="H16" s="8">
        <v>0.3958333333333333</v>
      </c>
      <c r="I16" s="9" t="s">
        <v>29</v>
      </c>
      <c r="J16" s="8">
        <v>0.3958333333333333</v>
      </c>
      <c r="K16" s="9" t="s">
        <v>29</v>
      </c>
      <c r="L16" s="8">
        <v>0.3958333333333333</v>
      </c>
      <c r="M16" s="9" t="s">
        <v>29</v>
      </c>
      <c r="N16" s="8"/>
      <c r="O16" s="10"/>
      <c r="P16" s="125">
        <f>(E16-D16)+(E17-D17)+(G16-F16)+(G17-F17)+(I16-H16)+(I17-H17)+(K16-J16)+(K17-J17)+(M16-L16)+(M17-L17)+(O16-N16)+(O17-N17)</f>
        <v>0.9374999999999999</v>
      </c>
    </row>
    <row r="17" spans="1:16" ht="12.75" thickBot="1">
      <c r="A17" s="128"/>
      <c r="B17" s="130"/>
      <c r="C17" s="11" t="s">
        <v>9</v>
      </c>
      <c r="D17" s="12">
        <v>0.5833333333333334</v>
      </c>
      <c r="E17" s="13">
        <v>0.6875</v>
      </c>
      <c r="F17" s="12">
        <v>0.5833333333333334</v>
      </c>
      <c r="G17" s="13">
        <v>0.6875</v>
      </c>
      <c r="H17" s="14"/>
      <c r="I17" s="15"/>
      <c r="J17" s="12">
        <v>0.5833333333333334</v>
      </c>
      <c r="K17" s="13">
        <v>0.6875</v>
      </c>
      <c r="L17" s="12">
        <v>0.5833333333333334</v>
      </c>
      <c r="M17" s="13">
        <v>0.6875</v>
      </c>
      <c r="N17" s="14"/>
      <c r="O17" s="16"/>
      <c r="P17" s="126"/>
    </row>
    <row r="18" ht="12.75" thickBot="1"/>
    <row r="19" spans="1:16" ht="24.75" thickBot="1">
      <c r="A19" s="5"/>
      <c r="B19" s="131" t="s">
        <v>34</v>
      </c>
      <c r="C19" s="132"/>
      <c r="D19" s="134" t="s">
        <v>21</v>
      </c>
      <c r="E19" s="135"/>
      <c r="F19" s="136" t="s">
        <v>22</v>
      </c>
      <c r="G19" s="135"/>
      <c r="H19" s="136" t="s">
        <v>23</v>
      </c>
      <c r="I19" s="135"/>
      <c r="J19" s="136" t="s">
        <v>24</v>
      </c>
      <c r="K19" s="135"/>
      <c r="L19" s="136" t="s">
        <v>25</v>
      </c>
      <c r="M19" s="135"/>
      <c r="N19" s="136" t="s">
        <v>26</v>
      </c>
      <c r="O19" s="135"/>
      <c r="P19" s="6" t="s">
        <v>27</v>
      </c>
    </row>
    <row r="20" spans="1:16" ht="12">
      <c r="A20" s="127" t="s">
        <v>42</v>
      </c>
      <c r="B20" s="129" t="s">
        <v>32</v>
      </c>
      <c r="C20" s="7" t="s">
        <v>28</v>
      </c>
      <c r="D20" s="8">
        <v>0.3958333333333333</v>
      </c>
      <c r="E20" s="9" t="s">
        <v>29</v>
      </c>
      <c r="F20" s="8">
        <v>0.3958333333333333</v>
      </c>
      <c r="G20" s="9" t="s">
        <v>29</v>
      </c>
      <c r="H20" s="8">
        <v>0.3958333333333333</v>
      </c>
      <c r="I20" s="9" t="s">
        <v>29</v>
      </c>
      <c r="J20" s="8"/>
      <c r="K20" s="9"/>
      <c r="L20" s="8">
        <v>0.3958333333333333</v>
      </c>
      <c r="M20" s="9" t="s">
        <v>29</v>
      </c>
      <c r="N20" s="8"/>
      <c r="O20" s="10"/>
      <c r="P20" s="125">
        <f>(E20-D20)+(E21-D21)+(G20-F20)+(G21-F21)+(I20-H20)+(I21-H21)+(K20-J20)+(K21-J21)+(M20-L20)+(M21-L21)+(O20-N20)+(O21-N21)</f>
        <v>0.8333333333333331</v>
      </c>
    </row>
    <row r="21" spans="1:16" ht="12.75" thickBot="1">
      <c r="A21" s="128"/>
      <c r="B21" s="130"/>
      <c r="C21" s="11" t="s">
        <v>9</v>
      </c>
      <c r="D21" s="12">
        <v>0.5833333333333334</v>
      </c>
      <c r="E21" s="13">
        <v>0.6875</v>
      </c>
      <c r="F21" s="12">
        <v>0.5833333333333334</v>
      </c>
      <c r="G21" s="13">
        <v>0.6875</v>
      </c>
      <c r="H21" s="12">
        <v>0.5833333333333334</v>
      </c>
      <c r="I21" s="13">
        <v>0.6875</v>
      </c>
      <c r="J21" s="14"/>
      <c r="K21" s="15"/>
      <c r="L21" s="12">
        <v>0.5833333333333334</v>
      </c>
      <c r="M21" s="13">
        <v>0.6875</v>
      </c>
      <c r="N21" s="14"/>
      <c r="O21" s="16"/>
      <c r="P21" s="126"/>
    </row>
    <row r="22" ht="12.75" thickBot="1"/>
    <row r="23" spans="1:16" ht="24.75" thickBot="1">
      <c r="A23" s="5"/>
      <c r="B23" s="131" t="s">
        <v>34</v>
      </c>
      <c r="C23" s="132"/>
      <c r="D23" s="134" t="s">
        <v>21</v>
      </c>
      <c r="E23" s="135"/>
      <c r="F23" s="136" t="s">
        <v>22</v>
      </c>
      <c r="G23" s="135"/>
      <c r="H23" s="136" t="s">
        <v>23</v>
      </c>
      <c r="I23" s="135"/>
      <c r="J23" s="136" t="s">
        <v>24</v>
      </c>
      <c r="K23" s="135"/>
      <c r="L23" s="136" t="s">
        <v>25</v>
      </c>
      <c r="M23" s="135"/>
      <c r="N23" s="136" t="s">
        <v>26</v>
      </c>
      <c r="O23" s="135"/>
      <c r="P23" s="6" t="s">
        <v>27</v>
      </c>
    </row>
    <row r="24" spans="1:16" ht="12">
      <c r="A24" s="127" t="s">
        <v>43</v>
      </c>
      <c r="B24" s="129" t="s">
        <v>32</v>
      </c>
      <c r="C24" s="7" t="s">
        <v>28</v>
      </c>
      <c r="D24" s="8">
        <v>0.375</v>
      </c>
      <c r="E24" s="9" t="s">
        <v>29</v>
      </c>
      <c r="F24" s="8">
        <v>0.3854166666666667</v>
      </c>
      <c r="G24" s="9" t="s">
        <v>29</v>
      </c>
      <c r="H24" s="8">
        <v>0.375</v>
      </c>
      <c r="I24" s="9" t="s">
        <v>29</v>
      </c>
      <c r="J24" s="8">
        <v>0.375</v>
      </c>
      <c r="K24" s="9" t="s">
        <v>29</v>
      </c>
      <c r="L24" s="8">
        <v>0.375</v>
      </c>
      <c r="M24" s="9" t="s">
        <v>29</v>
      </c>
      <c r="N24" s="8"/>
      <c r="O24" s="10"/>
      <c r="P24" s="125">
        <f>(E24-D24)+(E25-D25)+(G24-F24)+(G25-F25)+(I24-H24)+(I25-H25)+(K24-J24)+(K25-J25)+(M24-L24)+(M25-L25)+(O24-N24)+(O25-N25)</f>
        <v>1.0451388888888888</v>
      </c>
    </row>
    <row r="25" spans="1:16" ht="12.75" thickBot="1">
      <c r="A25" s="128"/>
      <c r="B25" s="130"/>
      <c r="C25" s="11" t="s">
        <v>9</v>
      </c>
      <c r="D25" s="12">
        <v>0.5625</v>
      </c>
      <c r="E25" s="13">
        <v>0.625</v>
      </c>
      <c r="F25" s="12">
        <v>0.5625</v>
      </c>
      <c r="G25" s="13">
        <v>0.625</v>
      </c>
      <c r="H25" s="12">
        <v>0.5625</v>
      </c>
      <c r="I25" s="13">
        <v>0.625</v>
      </c>
      <c r="J25" s="12">
        <v>0.5625</v>
      </c>
      <c r="K25" s="13">
        <v>0.625</v>
      </c>
      <c r="L25" s="12">
        <v>0.5625</v>
      </c>
      <c r="M25" s="13">
        <v>0.7430555555555555</v>
      </c>
      <c r="N25" s="14"/>
      <c r="O25" s="16"/>
      <c r="P25" s="126"/>
    </row>
  </sheetData>
  <sheetProtection/>
  <mergeCells count="61">
    <mergeCell ref="A20:A21"/>
    <mergeCell ref="B20:B21"/>
    <mergeCell ref="P20:P21"/>
    <mergeCell ref="B23:C23"/>
    <mergeCell ref="D23:E23"/>
    <mergeCell ref="F23:G23"/>
    <mergeCell ref="H23:I23"/>
    <mergeCell ref="J23:K23"/>
    <mergeCell ref="L23:M23"/>
    <mergeCell ref="N23:O23"/>
    <mergeCell ref="D19:E19"/>
    <mergeCell ref="F19:G19"/>
    <mergeCell ref="H19:I19"/>
    <mergeCell ref="J19:K19"/>
    <mergeCell ref="L19:M19"/>
    <mergeCell ref="N19:O19"/>
    <mergeCell ref="N11:O11"/>
    <mergeCell ref="B15:C15"/>
    <mergeCell ref="D15:E15"/>
    <mergeCell ref="F15:G15"/>
    <mergeCell ref="H15:I15"/>
    <mergeCell ref="J15:K15"/>
    <mergeCell ref="L15:M15"/>
    <mergeCell ref="N15:O15"/>
    <mergeCell ref="B11:C11"/>
    <mergeCell ref="D11:E11"/>
    <mergeCell ref="F11:G11"/>
    <mergeCell ref="H11:I11"/>
    <mergeCell ref="J11:K11"/>
    <mergeCell ref="L11:M11"/>
    <mergeCell ref="J7:K7"/>
    <mergeCell ref="L7:M7"/>
    <mergeCell ref="H7:I7"/>
    <mergeCell ref="N7:O7"/>
    <mergeCell ref="A8:A9"/>
    <mergeCell ref="B8:B9"/>
    <mergeCell ref="P8:P9"/>
    <mergeCell ref="A12:A13"/>
    <mergeCell ref="B12:B13"/>
    <mergeCell ref="P12:P13"/>
    <mergeCell ref="B7:C7"/>
    <mergeCell ref="D7:E7"/>
    <mergeCell ref="F7:G7"/>
    <mergeCell ref="A1:P1"/>
    <mergeCell ref="B3:C3"/>
    <mergeCell ref="D3:E3"/>
    <mergeCell ref="F3:G3"/>
    <mergeCell ref="H3:I3"/>
    <mergeCell ref="J3:K3"/>
    <mergeCell ref="L3:M3"/>
    <mergeCell ref="N3:O3"/>
    <mergeCell ref="P4:P5"/>
    <mergeCell ref="A16:A17"/>
    <mergeCell ref="B16:B17"/>
    <mergeCell ref="P16:P17"/>
    <mergeCell ref="B19:C19"/>
    <mergeCell ref="A24:A25"/>
    <mergeCell ref="B24:B25"/>
    <mergeCell ref="P24:P25"/>
    <mergeCell ref="B4:B5"/>
    <mergeCell ref="A4:A5"/>
  </mergeCells>
  <conditionalFormatting sqref="C5">
    <cfRule type="cellIs" priority="17" dxfId="6" operator="equal">
      <formula>0</formula>
    </cfRule>
  </conditionalFormatting>
  <conditionalFormatting sqref="C9">
    <cfRule type="cellIs" priority="7" dxfId="6" operator="equal">
      <formula>0</formula>
    </cfRule>
  </conditionalFormatting>
  <conditionalFormatting sqref="C13">
    <cfRule type="cellIs" priority="6" dxfId="6" operator="equal">
      <formula>0</formula>
    </cfRule>
  </conditionalFormatting>
  <conditionalFormatting sqref="C17">
    <cfRule type="cellIs" priority="5" dxfId="6" operator="equal">
      <formula>0</formula>
    </cfRule>
  </conditionalFormatting>
  <conditionalFormatting sqref="C21">
    <cfRule type="cellIs" priority="4" dxfId="6" operator="equal">
      <formula>0</formula>
    </cfRule>
  </conditionalFormatting>
  <conditionalFormatting sqref="C25">
    <cfRule type="cellIs" priority="3" dxfId="6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Footer>&amp;C&amp;1#&amp;"Calibri"&amp;10&amp;K0078D7C1 - Interne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2"/>
  <sheetViews>
    <sheetView zoomScale="83" zoomScaleNormal="83" zoomScalePageLayoutView="0" workbookViewId="0" topLeftCell="A1">
      <selection activeCell="S25" sqref="S25"/>
    </sheetView>
  </sheetViews>
  <sheetFormatPr defaultColWidth="11.421875" defaultRowHeight="12.75"/>
  <cols>
    <col min="1" max="1" width="2.57421875" style="34" customWidth="1"/>
    <col min="2" max="2" width="4.00390625" style="17" bestFit="1" customWidth="1"/>
    <col min="3" max="3" width="12.57421875" style="17" bestFit="1" customWidth="1"/>
    <col min="4" max="4" width="6.00390625" style="17" customWidth="1"/>
    <col min="5" max="5" width="6.7109375" style="17" customWidth="1"/>
    <col min="6" max="6" width="7.421875" style="17" customWidth="1"/>
    <col min="7" max="7" width="6.7109375" style="17" customWidth="1"/>
    <col min="8" max="8" width="7.421875" style="17" customWidth="1"/>
    <col min="9" max="9" width="6.421875" style="17" customWidth="1"/>
    <col min="10" max="10" width="6.57421875" style="17" customWidth="1"/>
    <col min="11" max="11" width="6.7109375" style="17" customWidth="1"/>
    <col min="12" max="12" width="7.140625" style="17" customWidth="1"/>
    <col min="13" max="13" width="6.8515625" style="17" customWidth="1"/>
    <col min="14" max="14" width="7.421875" style="17" customWidth="1"/>
    <col min="15" max="15" width="7.28125" style="17" customWidth="1"/>
    <col min="16" max="16" width="6.8515625" style="17" customWidth="1"/>
    <col min="17" max="17" width="11.8515625" style="17" customWidth="1"/>
    <col min="18" max="18" width="7.8515625" style="17" customWidth="1"/>
    <col min="19" max="20" width="11.421875" style="17" customWidth="1"/>
    <col min="21" max="21" width="13.00390625" style="17" customWidth="1"/>
    <col min="22" max="16384" width="11.421875" style="17" customWidth="1"/>
  </cols>
  <sheetData>
    <row r="1" spans="1:17" ht="12.75" customHeight="1">
      <c r="A1" s="145" t="s">
        <v>14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3" ht="12.75" customHeight="1" thickBot="1">
      <c r="A3" s="17"/>
      <c r="B3" s="34"/>
      <c r="C3" s="34"/>
    </row>
    <row r="4" spans="1:15" ht="12.75" customHeight="1">
      <c r="A4" s="17"/>
      <c r="E4" s="146" t="s">
        <v>1</v>
      </c>
      <c r="F4" s="147"/>
      <c r="G4" s="147"/>
      <c r="H4" s="148"/>
      <c r="I4" s="152" t="s">
        <v>38</v>
      </c>
      <c r="J4" s="147"/>
      <c r="K4" s="147"/>
      <c r="L4" s="147"/>
      <c r="M4" s="147"/>
      <c r="N4" s="147"/>
      <c r="O4" s="153"/>
    </row>
    <row r="5" spans="1:15" ht="12.75" customHeight="1" thickBot="1">
      <c r="A5" s="17"/>
      <c r="E5" s="149"/>
      <c r="F5" s="150"/>
      <c r="G5" s="150"/>
      <c r="H5" s="151"/>
      <c r="I5" s="154"/>
      <c r="J5" s="150"/>
      <c r="K5" s="150"/>
      <c r="L5" s="150"/>
      <c r="M5" s="150"/>
      <c r="N5" s="150"/>
      <c r="O5" s="155"/>
    </row>
    <row r="6" spans="1:42" ht="12.75" customHeight="1" thickBot="1">
      <c r="A6" s="17"/>
      <c r="H6" s="19"/>
      <c r="I6" s="19"/>
      <c r="J6" s="19"/>
      <c r="K6" s="19"/>
      <c r="L6" s="19"/>
      <c r="M6" s="19"/>
      <c r="N6" s="19"/>
      <c r="O6" s="19"/>
      <c r="P6" s="20"/>
      <c r="Q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21" ht="12.75" customHeight="1" thickBot="1" thickTop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38"/>
      <c r="S7" s="18"/>
      <c r="T7" s="17" t="s">
        <v>33</v>
      </c>
      <c r="U7" s="25"/>
    </row>
    <row r="8" spans="1:20" s="25" customFormat="1" ht="12.75" customHeight="1" thickBot="1" thickTop="1">
      <c r="A8" s="137" t="s">
        <v>15</v>
      </c>
      <c r="B8" s="39"/>
      <c r="C8" s="40" t="s">
        <v>16</v>
      </c>
      <c r="D8" s="41"/>
      <c r="E8" s="21" t="s">
        <v>2</v>
      </c>
      <c r="F8" s="21"/>
      <c r="G8" s="22" t="s">
        <v>3</v>
      </c>
      <c r="H8" s="21"/>
      <c r="I8" s="21" t="s">
        <v>4</v>
      </c>
      <c r="J8" s="21"/>
      <c r="K8" s="21" t="s">
        <v>5</v>
      </c>
      <c r="L8" s="21"/>
      <c r="M8" s="21" t="s">
        <v>6</v>
      </c>
      <c r="N8" s="21"/>
      <c r="O8" s="21" t="s">
        <v>7</v>
      </c>
      <c r="P8" s="23"/>
      <c r="Q8" s="24" t="s">
        <v>8</v>
      </c>
      <c r="S8" s="43"/>
      <c r="T8" s="17" t="s">
        <v>38</v>
      </c>
    </row>
    <row r="9" spans="1:21" ht="12.75" customHeight="1" thickTop="1">
      <c r="A9" s="138"/>
      <c r="B9" s="139" t="s">
        <v>20</v>
      </c>
      <c r="C9" s="26" t="s">
        <v>38</v>
      </c>
      <c r="D9" s="27" t="s">
        <v>10</v>
      </c>
      <c r="E9" s="44">
        <v>0.34722222222222227</v>
      </c>
      <c r="F9" s="45">
        <v>0.5416666666666666</v>
      </c>
      <c r="G9" s="44">
        <v>0.3645833333333333</v>
      </c>
      <c r="H9" s="45">
        <v>0.5034722222222222</v>
      </c>
      <c r="I9" s="106"/>
      <c r="J9" s="107"/>
      <c r="K9" s="44">
        <v>0.3541666666666667</v>
      </c>
      <c r="L9" s="45">
        <v>0.5416666666666666</v>
      </c>
      <c r="M9" s="44">
        <v>0.3611111111111111</v>
      </c>
      <c r="N9" s="45">
        <v>0.5034722222222222</v>
      </c>
      <c r="O9" s="44">
        <v>0.3611111111111111</v>
      </c>
      <c r="P9" s="45">
        <v>0.517361111111111</v>
      </c>
      <c r="Q9" s="46"/>
      <c r="U9" s="25"/>
    </row>
    <row r="10" spans="1:21" ht="12.75" customHeight="1">
      <c r="A10" s="138"/>
      <c r="B10" s="140"/>
      <c r="C10" s="26" t="s">
        <v>38</v>
      </c>
      <c r="D10" s="27" t="s">
        <v>11</v>
      </c>
      <c r="E10" s="47">
        <v>0.5868055555555556</v>
      </c>
      <c r="F10" s="29">
        <v>0.7465277777777778</v>
      </c>
      <c r="G10" s="47">
        <v>0.5868055555555556</v>
      </c>
      <c r="H10" s="29">
        <v>0.7465277777777778</v>
      </c>
      <c r="I10" s="108"/>
      <c r="J10" s="109"/>
      <c r="K10" s="47">
        <v>0.5868055555555556</v>
      </c>
      <c r="L10" s="29">
        <v>0.7465277777777778</v>
      </c>
      <c r="M10" s="47">
        <v>0.5868055555555556</v>
      </c>
      <c r="N10" s="29">
        <v>0.7465277777777778</v>
      </c>
      <c r="O10" s="28"/>
      <c r="P10" s="29"/>
      <c r="Q10" s="48">
        <f>SUM(E11:O11)</f>
        <v>1.458333333333333</v>
      </c>
      <c r="S10" s="87"/>
      <c r="T10" s="17" t="s">
        <v>39</v>
      </c>
      <c r="U10" s="25"/>
    </row>
    <row r="11" spans="1:21" ht="12.75" customHeight="1">
      <c r="A11" s="138"/>
      <c r="B11" s="141"/>
      <c r="C11" s="26" t="s">
        <v>33</v>
      </c>
      <c r="D11" s="30" t="s">
        <v>12</v>
      </c>
      <c r="E11" s="49">
        <f>(F9-E9)+(F10-E10)</f>
        <v>0.3541666666666666</v>
      </c>
      <c r="F11" s="50"/>
      <c r="G11" s="51">
        <f>(H9-G9)+(H10-G10)</f>
        <v>0.2986111111111111</v>
      </c>
      <c r="H11" s="50"/>
      <c r="I11" s="49">
        <f>(J9-I9)+(J10-I10)</f>
        <v>0</v>
      </c>
      <c r="J11" s="50"/>
      <c r="K11" s="49">
        <f>(L9-K9)+(L10-K10)</f>
        <v>0.34722222222222215</v>
      </c>
      <c r="L11" s="50"/>
      <c r="M11" s="49">
        <f>(N9-M9)+(N10-M10)</f>
        <v>0.3020833333333333</v>
      </c>
      <c r="N11" s="50"/>
      <c r="O11" s="51">
        <f>(P9-O9)+(P10-O10)</f>
        <v>0.15624999999999994</v>
      </c>
      <c r="P11" s="51"/>
      <c r="Q11" s="52"/>
      <c r="S11" s="19"/>
      <c r="T11" s="19"/>
      <c r="U11" s="122"/>
    </row>
    <row r="12" spans="1:21" ht="12.75" customHeight="1" thickBot="1">
      <c r="A12" s="53"/>
      <c r="B12" s="142" t="s">
        <v>13</v>
      </c>
      <c r="C12" s="143"/>
      <c r="D12" s="144"/>
      <c r="E12" s="54">
        <f>(E11)</f>
        <v>0.3541666666666666</v>
      </c>
      <c r="F12" s="55"/>
      <c r="G12" s="54">
        <f>(G11)</f>
        <v>0.2986111111111111</v>
      </c>
      <c r="H12" s="55"/>
      <c r="I12" s="54">
        <f>(I11)</f>
        <v>0</v>
      </c>
      <c r="J12" s="55"/>
      <c r="K12" s="54">
        <f>(K11)</f>
        <v>0.34722222222222215</v>
      </c>
      <c r="L12" s="55"/>
      <c r="M12" s="54">
        <f>(M11)</f>
        <v>0.3020833333333333</v>
      </c>
      <c r="N12" s="55"/>
      <c r="O12" s="54">
        <f>(O11)</f>
        <v>0.15624999999999994</v>
      </c>
      <c r="P12" s="55"/>
      <c r="Q12" s="56">
        <f>SUM(E12:O12)</f>
        <v>1.458333333333333</v>
      </c>
      <c r="R12" s="57">
        <f>Q12*24/35</f>
        <v>0.9999999999999998</v>
      </c>
      <c r="S12" s="58"/>
      <c r="T12" s="17" t="s">
        <v>41</v>
      </c>
      <c r="U12" s="25"/>
    </row>
    <row r="13" spans="1:21" ht="12.75" customHeight="1" thickBot="1" thickTop="1">
      <c r="A13" s="17"/>
      <c r="U13" s="25"/>
    </row>
    <row r="14" spans="1:21" ht="12.75" customHeight="1" thickTop="1">
      <c r="A14" s="35"/>
      <c r="B14" s="36"/>
      <c r="C14" s="36"/>
      <c r="D14" s="36"/>
      <c r="E14" s="59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8"/>
      <c r="S14" s="94"/>
      <c r="T14" s="17" t="s">
        <v>40</v>
      </c>
      <c r="U14" s="25"/>
    </row>
    <row r="15" spans="1:31" ht="12.75" customHeight="1">
      <c r="A15" s="137" t="s">
        <v>17</v>
      </c>
      <c r="B15" s="39"/>
      <c r="C15" s="40" t="s">
        <v>16</v>
      </c>
      <c r="D15" s="41"/>
      <c r="E15" s="21" t="s">
        <v>2</v>
      </c>
      <c r="F15" s="21"/>
      <c r="G15" s="22" t="s">
        <v>3</v>
      </c>
      <c r="H15" s="21"/>
      <c r="I15" s="21" t="s">
        <v>4</v>
      </c>
      <c r="J15" s="21"/>
      <c r="K15" s="21" t="s">
        <v>5</v>
      </c>
      <c r="L15" s="21"/>
      <c r="M15" s="21" t="s">
        <v>6</v>
      </c>
      <c r="N15" s="21"/>
      <c r="O15" s="21" t="s">
        <v>7</v>
      </c>
      <c r="P15" s="23"/>
      <c r="Q15" s="42" t="s">
        <v>8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65"/>
      <c r="AE15" s="65"/>
    </row>
    <row r="16" spans="1:31" ht="12.75" customHeight="1">
      <c r="A16" s="138"/>
      <c r="B16" s="139" t="s">
        <v>20</v>
      </c>
      <c r="C16" s="91" t="s">
        <v>39</v>
      </c>
      <c r="D16" s="27" t="s">
        <v>10</v>
      </c>
      <c r="E16" s="106"/>
      <c r="F16" s="107"/>
      <c r="G16" s="82">
        <v>0.3645833333333333</v>
      </c>
      <c r="H16" s="83">
        <v>0.5069444444444444</v>
      </c>
      <c r="I16" s="82">
        <v>0.375</v>
      </c>
      <c r="J16" s="83">
        <v>0.5069444444444444</v>
      </c>
      <c r="K16" s="82">
        <v>0.375</v>
      </c>
      <c r="L16" s="83">
        <v>0.5069444444444444</v>
      </c>
      <c r="M16" s="82">
        <v>0.375</v>
      </c>
      <c r="N16" s="83">
        <v>0.5069444444444444</v>
      </c>
      <c r="O16" s="82">
        <v>0.375</v>
      </c>
      <c r="P16" s="83">
        <v>0.545138888888889</v>
      </c>
      <c r="Q16" s="46"/>
      <c r="S16" s="121"/>
      <c r="T16" s="25" t="s">
        <v>42</v>
      </c>
      <c r="U16" s="25"/>
      <c r="V16" s="66"/>
      <c r="W16" s="33"/>
      <c r="X16" s="33"/>
      <c r="Y16" s="33"/>
      <c r="Z16" s="33"/>
      <c r="AA16" s="33"/>
      <c r="AB16" s="33"/>
      <c r="AC16" s="33"/>
      <c r="AD16" s="33"/>
      <c r="AE16" s="33"/>
    </row>
    <row r="17" spans="1:21" ht="12.75" customHeight="1">
      <c r="A17" s="138"/>
      <c r="B17" s="140"/>
      <c r="C17" s="91" t="s">
        <v>39</v>
      </c>
      <c r="D17" s="27" t="s">
        <v>11</v>
      </c>
      <c r="E17" s="110"/>
      <c r="F17" s="109"/>
      <c r="G17" s="86">
        <v>0.5625</v>
      </c>
      <c r="H17" s="85">
        <v>0.75</v>
      </c>
      <c r="I17" s="86">
        <v>0.5625</v>
      </c>
      <c r="J17" s="85">
        <v>0.75</v>
      </c>
      <c r="K17" s="86">
        <v>0.5625</v>
      </c>
      <c r="L17" s="85">
        <v>0.75</v>
      </c>
      <c r="M17" s="86">
        <v>0.5625</v>
      </c>
      <c r="N17" s="85">
        <v>0.75</v>
      </c>
      <c r="O17" s="84"/>
      <c r="P17" s="85"/>
      <c r="Q17" s="48">
        <f>SUM(E18:O18)</f>
        <v>1.4583333333333335</v>
      </c>
      <c r="U17" s="25"/>
    </row>
    <row r="18" spans="1:21" ht="12.75" customHeight="1">
      <c r="A18" s="138"/>
      <c r="B18" s="141"/>
      <c r="C18" s="26"/>
      <c r="D18" s="30" t="s">
        <v>12</v>
      </c>
      <c r="E18" s="64">
        <f>(F16-E16)+(F17-E17)</f>
        <v>0</v>
      </c>
      <c r="F18" s="50"/>
      <c r="G18" s="63">
        <f>(H16-G16)+(H17-G17)</f>
        <v>0.3298611111111111</v>
      </c>
      <c r="H18" s="50"/>
      <c r="I18" s="64">
        <f>(J16-I16)+(J17-I17)</f>
        <v>0.3194444444444444</v>
      </c>
      <c r="J18" s="50"/>
      <c r="K18" s="49">
        <f>(L16-K16)+(L17-K17)</f>
        <v>0.3194444444444444</v>
      </c>
      <c r="L18" s="50"/>
      <c r="M18" s="49">
        <f>(N16-M16)+(N17-M17)</f>
        <v>0.3194444444444444</v>
      </c>
      <c r="N18" s="50"/>
      <c r="O18" s="51">
        <f>(P16-O16)+(P17-O17)</f>
        <v>0.17013888888888895</v>
      </c>
      <c r="P18" s="51"/>
      <c r="Q18" s="52"/>
      <c r="S18" s="105"/>
      <c r="T18" s="116" t="s">
        <v>44</v>
      </c>
      <c r="U18" s="25"/>
    </row>
    <row r="19" spans="1:21" ht="12.75" customHeight="1" thickBot="1">
      <c r="A19" s="53"/>
      <c r="B19" s="142" t="s">
        <v>13</v>
      </c>
      <c r="C19" s="143"/>
      <c r="D19" s="144"/>
      <c r="E19" s="54">
        <f>(E18)</f>
        <v>0</v>
      </c>
      <c r="F19" s="55"/>
      <c r="G19" s="54">
        <f>(G18)</f>
        <v>0.3298611111111111</v>
      </c>
      <c r="H19" s="55"/>
      <c r="I19" s="54">
        <f>(I18)</f>
        <v>0.3194444444444444</v>
      </c>
      <c r="J19" s="55"/>
      <c r="K19" s="54">
        <f>(K18)</f>
        <v>0.3194444444444444</v>
      </c>
      <c r="L19" s="55"/>
      <c r="M19" s="54">
        <f>(M18)</f>
        <v>0.3194444444444444</v>
      </c>
      <c r="N19" s="55"/>
      <c r="O19" s="54">
        <f>(O18)</f>
        <v>0.17013888888888895</v>
      </c>
      <c r="P19" s="55"/>
      <c r="Q19" s="56">
        <f>SUM(E19:O19)</f>
        <v>1.4583333333333335</v>
      </c>
      <c r="R19" s="57">
        <f>Q19*24/35</f>
        <v>1</v>
      </c>
      <c r="U19" s="25"/>
    </row>
    <row r="20" spans="1:21" ht="12.75" customHeight="1" thickBot="1" thickTop="1">
      <c r="A20" s="17"/>
      <c r="O20" s="67"/>
      <c r="S20" s="117"/>
      <c r="T20" s="33" t="s">
        <v>43</v>
      </c>
      <c r="U20" s="33"/>
    </row>
    <row r="21" spans="1:18" s="25" customFormat="1" ht="12.75" customHeight="1" thickTop="1">
      <c r="A21" s="35"/>
      <c r="B21" s="36"/>
      <c r="C21" s="59"/>
      <c r="D21" s="36"/>
      <c r="E21" s="59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8"/>
      <c r="R21" s="17"/>
    </row>
    <row r="22" spans="1:21" s="25" customFormat="1" ht="12.75" customHeight="1">
      <c r="A22" s="137" t="s">
        <v>18</v>
      </c>
      <c r="B22" s="39"/>
      <c r="C22" s="40" t="s">
        <v>16</v>
      </c>
      <c r="D22" s="41"/>
      <c r="E22" s="21" t="s">
        <v>2</v>
      </c>
      <c r="F22" s="21"/>
      <c r="G22" s="22" t="s">
        <v>3</v>
      </c>
      <c r="H22" s="21"/>
      <c r="I22" s="21" t="s">
        <v>4</v>
      </c>
      <c r="J22" s="21"/>
      <c r="K22" s="21" t="s">
        <v>5</v>
      </c>
      <c r="L22" s="21"/>
      <c r="M22" s="21" t="s">
        <v>6</v>
      </c>
      <c r="N22" s="21"/>
      <c r="O22" s="21" t="s">
        <v>7</v>
      </c>
      <c r="P22" s="23"/>
      <c r="Q22" s="42" t="s">
        <v>8</v>
      </c>
      <c r="R22" s="17"/>
      <c r="S22" s="113"/>
      <c r="T22" s="33" t="s">
        <v>45</v>
      </c>
      <c r="U22" s="33"/>
    </row>
    <row r="23" spans="1:30" s="25" customFormat="1" ht="12.75" customHeight="1">
      <c r="A23" s="138"/>
      <c r="B23" s="139" t="s">
        <v>20</v>
      </c>
      <c r="C23" s="96" t="s">
        <v>41</v>
      </c>
      <c r="D23" s="27" t="s">
        <v>10</v>
      </c>
      <c r="E23" s="68">
        <v>0.3645833333333333</v>
      </c>
      <c r="F23" s="69">
        <v>0.5104166666666666</v>
      </c>
      <c r="G23" s="68">
        <v>0.3645833333333333</v>
      </c>
      <c r="H23" s="69">
        <v>0.5104166666666666</v>
      </c>
      <c r="I23" s="89">
        <v>0.3645833333333333</v>
      </c>
      <c r="J23" s="90">
        <v>0.53125</v>
      </c>
      <c r="K23" s="68">
        <v>0.3645833333333333</v>
      </c>
      <c r="L23" s="69">
        <v>0.5104166666666666</v>
      </c>
      <c r="M23" s="68">
        <v>0.3645833333333333</v>
      </c>
      <c r="N23" s="69">
        <v>0.5104166666666666</v>
      </c>
      <c r="O23" s="97">
        <v>0.3854166666666667</v>
      </c>
      <c r="P23" s="98">
        <v>0.5104166666666666</v>
      </c>
      <c r="Q23" s="46"/>
      <c r="R23" s="17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s="25" customFormat="1" ht="12.75" customHeight="1">
      <c r="A24" s="138"/>
      <c r="B24" s="140"/>
      <c r="C24" s="95" t="s">
        <v>40</v>
      </c>
      <c r="D24" s="27" t="s">
        <v>11</v>
      </c>
      <c r="E24" s="92">
        <v>0.5659722222222222</v>
      </c>
      <c r="F24" s="93">
        <v>0.7013888888888888</v>
      </c>
      <c r="G24" s="92">
        <v>0.5659722222222222</v>
      </c>
      <c r="H24" s="93">
        <v>0.7430555555555555</v>
      </c>
      <c r="I24" s="111"/>
      <c r="J24" s="112"/>
      <c r="K24" s="92">
        <v>0.5659722222222222</v>
      </c>
      <c r="L24" s="93">
        <v>0.7013888888888888</v>
      </c>
      <c r="M24" s="92">
        <v>0.5659722222222222</v>
      </c>
      <c r="N24" s="93">
        <v>0.7013888888888888</v>
      </c>
      <c r="O24" s="31"/>
      <c r="P24" s="32"/>
      <c r="Q24" s="48">
        <f>SUM(E25:O25)</f>
        <v>1.4583333333333333</v>
      </c>
      <c r="R24" s="17"/>
      <c r="S24" s="70"/>
      <c r="T24" s="76"/>
      <c r="U24" s="77"/>
      <c r="V24" s="76"/>
      <c r="W24" s="33"/>
      <c r="X24" s="33"/>
      <c r="Y24" s="33"/>
      <c r="Z24" s="33"/>
      <c r="AA24" s="33"/>
      <c r="AB24" s="33"/>
      <c r="AC24" s="33"/>
      <c r="AD24" s="33"/>
    </row>
    <row r="25" spans="1:22" s="25" customFormat="1" ht="12.75" customHeight="1">
      <c r="A25" s="138"/>
      <c r="B25" s="141"/>
      <c r="C25" s="88" t="s">
        <v>38</v>
      </c>
      <c r="D25" s="30" t="s">
        <v>12</v>
      </c>
      <c r="E25" s="49">
        <f>(F23-E23)+(F24-E24)</f>
        <v>0.28124999999999994</v>
      </c>
      <c r="F25" s="50"/>
      <c r="G25" s="51">
        <f>(H23-G23)+(H24-G24)</f>
        <v>0.3229166666666666</v>
      </c>
      <c r="H25" s="50"/>
      <c r="I25" s="49">
        <f>(J23-I23)+(J24-I24)</f>
        <v>0.16666666666666669</v>
      </c>
      <c r="J25" s="50"/>
      <c r="K25" s="49">
        <f>(L23-K23)+(L24-K24)</f>
        <v>0.28124999999999994</v>
      </c>
      <c r="L25" s="50"/>
      <c r="M25" s="49">
        <f>(N23-M23)+(N24-M24)</f>
        <v>0.28124999999999994</v>
      </c>
      <c r="N25" s="50"/>
      <c r="O25" s="51">
        <f>(P23-O23)+(P24-O24)</f>
        <v>0.12499999999999994</v>
      </c>
      <c r="P25" s="51"/>
      <c r="Q25" s="52"/>
      <c r="R25" s="71"/>
      <c r="S25" s="78"/>
      <c r="T25" s="79"/>
      <c r="U25" s="79"/>
      <c r="V25" s="79"/>
    </row>
    <row r="26" spans="1:18" s="25" customFormat="1" ht="12.75" customHeight="1" thickBot="1">
      <c r="A26" s="53"/>
      <c r="B26" s="142" t="s">
        <v>13</v>
      </c>
      <c r="C26" s="143"/>
      <c r="D26" s="144"/>
      <c r="E26" s="54">
        <f>(E25)</f>
        <v>0.28124999999999994</v>
      </c>
      <c r="F26" s="55"/>
      <c r="G26" s="54">
        <f>(G25)</f>
        <v>0.3229166666666666</v>
      </c>
      <c r="H26" s="55"/>
      <c r="I26" s="54">
        <f>(I25)</f>
        <v>0.16666666666666669</v>
      </c>
      <c r="J26" s="55"/>
      <c r="K26" s="54">
        <f>(K25)</f>
        <v>0.28124999999999994</v>
      </c>
      <c r="L26" s="55"/>
      <c r="M26" s="54">
        <f>(M25)</f>
        <v>0.28124999999999994</v>
      </c>
      <c r="N26" s="55"/>
      <c r="O26" s="54">
        <f>(O25)</f>
        <v>0.12499999999999994</v>
      </c>
      <c r="P26" s="55"/>
      <c r="Q26" s="56">
        <f>SUM(E26:O26)</f>
        <v>1.4583333333333333</v>
      </c>
      <c r="R26" s="57">
        <f>Q26*24/35</f>
        <v>1</v>
      </c>
    </row>
    <row r="27" spans="1:21" s="25" customFormat="1" ht="12.75" customHeight="1" thickBot="1" thickTop="1">
      <c r="A27" s="72"/>
      <c r="B27" s="73"/>
      <c r="C27" s="73"/>
      <c r="D27" s="73"/>
      <c r="E27" s="74"/>
      <c r="F27" s="72"/>
      <c r="G27" s="74"/>
      <c r="H27" s="72"/>
      <c r="I27" s="74"/>
      <c r="J27" s="72"/>
      <c r="K27" s="74"/>
      <c r="L27" s="72"/>
      <c r="M27" s="74"/>
      <c r="N27" s="72"/>
      <c r="O27" s="74"/>
      <c r="P27" s="72"/>
      <c r="Q27" s="74"/>
      <c r="R27" s="75"/>
      <c r="T27" s="33"/>
      <c r="U27" s="33"/>
    </row>
    <row r="28" spans="1:17" ht="12.75" customHeight="1" thickTop="1">
      <c r="A28" s="35"/>
      <c r="B28" s="36"/>
      <c r="C28" s="36"/>
      <c r="D28" s="36"/>
      <c r="E28" s="59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  <c r="Q28" s="38"/>
    </row>
    <row r="29" spans="1:31" ht="12.75" customHeight="1">
      <c r="A29" s="137" t="s">
        <v>19</v>
      </c>
      <c r="B29" s="39"/>
      <c r="C29" s="40" t="s">
        <v>16</v>
      </c>
      <c r="D29" s="41"/>
      <c r="E29" s="21" t="s">
        <v>2</v>
      </c>
      <c r="F29" s="21"/>
      <c r="G29" s="22" t="s">
        <v>3</v>
      </c>
      <c r="H29" s="21"/>
      <c r="I29" s="21" t="s">
        <v>4</v>
      </c>
      <c r="J29" s="21"/>
      <c r="K29" s="21" t="s">
        <v>5</v>
      </c>
      <c r="L29" s="21"/>
      <c r="M29" s="21" t="s">
        <v>6</v>
      </c>
      <c r="N29" s="21"/>
      <c r="O29" s="21" t="s">
        <v>7</v>
      </c>
      <c r="P29" s="23"/>
      <c r="Q29" s="42" t="s">
        <v>8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65"/>
      <c r="AE29" s="65"/>
    </row>
    <row r="30" spans="1:31" ht="12.75" customHeight="1">
      <c r="A30" s="138"/>
      <c r="B30" s="139" t="s">
        <v>20</v>
      </c>
      <c r="C30" s="100" t="s">
        <v>43</v>
      </c>
      <c r="D30" s="27" t="s">
        <v>10</v>
      </c>
      <c r="E30" s="101">
        <v>0.3680555555555556</v>
      </c>
      <c r="F30" s="102">
        <v>0.5104166666666666</v>
      </c>
      <c r="G30" s="101">
        <v>0.3680555555555556</v>
      </c>
      <c r="H30" s="102">
        <v>0.5104166666666666</v>
      </c>
      <c r="I30" s="101">
        <v>0.3680555555555556</v>
      </c>
      <c r="J30" s="102">
        <v>0.5104166666666666</v>
      </c>
      <c r="K30" s="101">
        <v>0.3680555555555556</v>
      </c>
      <c r="L30" s="102">
        <v>0.5104166666666666</v>
      </c>
      <c r="M30" s="101">
        <v>0.3680555555555556</v>
      </c>
      <c r="N30" s="102">
        <v>0.5104166666666666</v>
      </c>
      <c r="O30" s="89">
        <v>0.37152777777777773</v>
      </c>
      <c r="P30" s="90">
        <v>0.5069444444444444</v>
      </c>
      <c r="Q30" s="46"/>
      <c r="T30" s="33"/>
      <c r="U30" s="33"/>
      <c r="V30" s="66"/>
      <c r="W30" s="33"/>
      <c r="X30" s="33"/>
      <c r="Y30" s="33"/>
      <c r="Z30" s="33"/>
      <c r="AA30" s="33"/>
      <c r="AB30" s="33"/>
      <c r="AC30" s="33"/>
      <c r="AD30" s="33"/>
      <c r="AE30" s="33"/>
    </row>
    <row r="31" spans="1:17" ht="12.75" customHeight="1">
      <c r="A31" s="138"/>
      <c r="B31" s="140"/>
      <c r="C31" s="118" t="s">
        <v>42</v>
      </c>
      <c r="D31" s="27" t="s">
        <v>11</v>
      </c>
      <c r="E31" s="119">
        <v>0.5555555555555556</v>
      </c>
      <c r="F31" s="120">
        <v>0.7083333333333334</v>
      </c>
      <c r="G31" s="119">
        <v>0.5555555555555556</v>
      </c>
      <c r="H31" s="120">
        <v>0.7083333333333334</v>
      </c>
      <c r="I31" s="119">
        <v>0.5555555555555556</v>
      </c>
      <c r="J31" s="120">
        <v>0.7083333333333334</v>
      </c>
      <c r="K31" s="110"/>
      <c r="L31" s="109"/>
      <c r="M31" s="119">
        <v>0.5555555555555556</v>
      </c>
      <c r="N31" s="120">
        <v>0.7083333333333334</v>
      </c>
      <c r="O31" s="103"/>
      <c r="P31" s="104"/>
      <c r="Q31" s="48">
        <f>SUM(E32:O32)</f>
        <v>1.4583333333333333</v>
      </c>
    </row>
    <row r="32" spans="1:17" ht="12.75" customHeight="1">
      <c r="A32" s="138"/>
      <c r="B32" s="141"/>
      <c r="C32" s="88" t="s">
        <v>38</v>
      </c>
      <c r="D32" s="30" t="s">
        <v>12</v>
      </c>
      <c r="E32" s="64">
        <f>(F30-E30)+(F31-E31)</f>
        <v>0.29513888888888884</v>
      </c>
      <c r="F32" s="50"/>
      <c r="G32" s="63">
        <f>(H30-G30)+(H31-G31)</f>
        <v>0.29513888888888884</v>
      </c>
      <c r="H32" s="50"/>
      <c r="I32" s="64">
        <f>(J30-I30)+(J31-I31)</f>
        <v>0.29513888888888884</v>
      </c>
      <c r="J32" s="50"/>
      <c r="K32" s="49">
        <f>(L30-K30)+(L31-K31)</f>
        <v>0.14236111111111105</v>
      </c>
      <c r="L32" s="50"/>
      <c r="M32" s="49">
        <f>(N30-M30)+(N31-M31)</f>
        <v>0.29513888888888884</v>
      </c>
      <c r="N32" s="50"/>
      <c r="O32" s="51">
        <f>(P30-O30)+(P31-O31)</f>
        <v>0.13541666666666669</v>
      </c>
      <c r="P32" s="51"/>
      <c r="Q32" s="52"/>
    </row>
    <row r="33" spans="1:18" ht="12.75" customHeight="1" thickBot="1">
      <c r="A33" s="53"/>
      <c r="B33" s="142" t="s">
        <v>13</v>
      </c>
      <c r="C33" s="143"/>
      <c r="D33" s="144"/>
      <c r="E33" s="54">
        <f>(E32)</f>
        <v>0.29513888888888884</v>
      </c>
      <c r="F33" s="55"/>
      <c r="G33" s="54">
        <f>(G32)</f>
        <v>0.29513888888888884</v>
      </c>
      <c r="H33" s="55"/>
      <c r="I33" s="54">
        <f>(I32)</f>
        <v>0.29513888888888884</v>
      </c>
      <c r="J33" s="55"/>
      <c r="K33" s="54">
        <f>(K32)</f>
        <v>0.14236111111111105</v>
      </c>
      <c r="L33" s="55"/>
      <c r="M33" s="54">
        <f>(M32)</f>
        <v>0.29513888888888884</v>
      </c>
      <c r="N33" s="55"/>
      <c r="O33" s="54">
        <f>(O32)</f>
        <v>0.13541666666666669</v>
      </c>
      <c r="P33" s="55"/>
      <c r="Q33" s="56">
        <f>SUM(E33:O33)</f>
        <v>1.4583333333333333</v>
      </c>
      <c r="R33" s="57">
        <f>Q33*24/35</f>
        <v>1</v>
      </c>
    </row>
    <row r="34" ht="12.75" thickBot="1" thickTop="1"/>
    <row r="35" spans="1:17" ht="12.75" customHeight="1" thickTop="1">
      <c r="A35" s="35"/>
      <c r="B35" s="36"/>
      <c r="C35" s="36"/>
      <c r="D35" s="36"/>
      <c r="E35" s="59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38"/>
    </row>
    <row r="36" spans="1:31" ht="12.75" customHeight="1">
      <c r="A36" s="137" t="s">
        <v>35</v>
      </c>
      <c r="B36" s="39"/>
      <c r="C36" s="40" t="s">
        <v>16</v>
      </c>
      <c r="D36" s="41"/>
      <c r="E36" s="21" t="s">
        <v>2</v>
      </c>
      <c r="F36" s="21"/>
      <c r="G36" s="22" t="s">
        <v>3</v>
      </c>
      <c r="H36" s="21"/>
      <c r="I36" s="21" t="s">
        <v>4</v>
      </c>
      <c r="J36" s="21"/>
      <c r="K36" s="21" t="s">
        <v>5</v>
      </c>
      <c r="L36" s="21"/>
      <c r="M36" s="21" t="s">
        <v>6</v>
      </c>
      <c r="N36" s="21"/>
      <c r="O36" s="21" t="s">
        <v>7</v>
      </c>
      <c r="P36" s="23"/>
      <c r="Q36" s="42" t="s">
        <v>8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65"/>
      <c r="AE36" s="65"/>
    </row>
    <row r="37" spans="1:31" ht="12.75" customHeight="1">
      <c r="A37" s="138"/>
      <c r="B37" s="139" t="s">
        <v>20</v>
      </c>
      <c r="C37" s="99" t="s">
        <v>44</v>
      </c>
      <c r="D37" s="27" t="s">
        <v>10</v>
      </c>
      <c r="E37" s="60"/>
      <c r="F37" s="61"/>
      <c r="G37" s="114">
        <v>0.3854166666666667</v>
      </c>
      <c r="H37" s="115">
        <v>0.53125</v>
      </c>
      <c r="I37" s="114">
        <v>0.3854166666666667</v>
      </c>
      <c r="J37" s="115">
        <v>0.53125</v>
      </c>
      <c r="K37" s="114">
        <v>0.3854166666666667</v>
      </c>
      <c r="L37" s="115">
        <v>0.53125</v>
      </c>
      <c r="M37" s="114">
        <v>0.3854166666666667</v>
      </c>
      <c r="N37" s="115">
        <v>0.53125</v>
      </c>
      <c r="O37" s="114">
        <v>0.3854166666666667</v>
      </c>
      <c r="P37" s="115">
        <v>0.53125</v>
      </c>
      <c r="Q37" s="46"/>
      <c r="T37" s="33"/>
      <c r="U37" s="33"/>
      <c r="V37" s="66"/>
      <c r="W37" s="33"/>
      <c r="X37" s="33"/>
      <c r="Y37" s="33"/>
      <c r="Z37" s="33"/>
      <c r="AA37" s="33"/>
      <c r="AB37" s="33"/>
      <c r="AC37" s="33"/>
      <c r="AD37" s="33"/>
      <c r="AE37" s="33"/>
    </row>
    <row r="38" spans="1:17" ht="12.75" customHeight="1">
      <c r="A38" s="138"/>
      <c r="B38" s="140"/>
      <c r="C38" s="26"/>
      <c r="D38" s="27" t="s">
        <v>11</v>
      </c>
      <c r="E38" s="80"/>
      <c r="F38" s="62"/>
      <c r="G38" s="81"/>
      <c r="H38" s="62"/>
      <c r="I38" s="80"/>
      <c r="J38" s="62"/>
      <c r="K38" s="80"/>
      <c r="L38" s="62"/>
      <c r="M38" s="80"/>
      <c r="N38" s="62"/>
      <c r="O38" s="80"/>
      <c r="P38" s="62"/>
      <c r="Q38" s="48">
        <f>SUM(E39:O39)</f>
        <v>0.7291666666666665</v>
      </c>
    </row>
    <row r="39" spans="1:17" ht="12.75" customHeight="1">
      <c r="A39" s="138"/>
      <c r="B39" s="141"/>
      <c r="C39" s="26"/>
      <c r="D39" s="30" t="s">
        <v>12</v>
      </c>
      <c r="E39" s="64">
        <f>(F37-E37)+(F38-E38)</f>
        <v>0</v>
      </c>
      <c r="F39" s="50"/>
      <c r="G39" s="63">
        <f>(H37-G37)+(H38-G38)</f>
        <v>0.14583333333333331</v>
      </c>
      <c r="H39" s="50"/>
      <c r="I39" s="64">
        <f>(J37-I37)+(J38-I38)</f>
        <v>0.14583333333333331</v>
      </c>
      <c r="J39" s="50"/>
      <c r="K39" s="49">
        <f>(L37-K37)+(L38-K38)</f>
        <v>0.14583333333333331</v>
      </c>
      <c r="L39" s="50"/>
      <c r="M39" s="49">
        <f>(N37-M37)+(N38-M38)</f>
        <v>0.14583333333333331</v>
      </c>
      <c r="N39" s="50"/>
      <c r="O39" s="51">
        <f>(P37-O37)+(P38-O38)</f>
        <v>0.14583333333333331</v>
      </c>
      <c r="P39" s="51"/>
      <c r="Q39" s="52"/>
    </row>
    <row r="40" spans="1:18" ht="12.75" customHeight="1" thickBot="1">
      <c r="A40" s="53"/>
      <c r="B40" s="142" t="s">
        <v>13</v>
      </c>
      <c r="C40" s="143"/>
      <c r="D40" s="144"/>
      <c r="E40" s="54">
        <f>(E39)</f>
        <v>0</v>
      </c>
      <c r="F40" s="55"/>
      <c r="G40" s="54">
        <f>(G39)</f>
        <v>0.14583333333333331</v>
      </c>
      <c r="H40" s="55"/>
      <c r="I40" s="54">
        <f>(I39)</f>
        <v>0.14583333333333331</v>
      </c>
      <c r="J40" s="55"/>
      <c r="K40" s="54">
        <f>(K39)</f>
        <v>0.14583333333333331</v>
      </c>
      <c r="L40" s="55"/>
      <c r="M40" s="54">
        <f>(M39)</f>
        <v>0.14583333333333331</v>
      </c>
      <c r="N40" s="55"/>
      <c r="O40" s="54">
        <f>(O39)</f>
        <v>0.14583333333333331</v>
      </c>
      <c r="P40" s="55"/>
      <c r="Q40" s="56">
        <f>SUM(E40:O40)</f>
        <v>0.7291666666666665</v>
      </c>
      <c r="R40" s="57">
        <f>Q40*24/35</f>
        <v>0.4999999999999999</v>
      </c>
    </row>
    <row r="41" ht="12.75" thickBot="1" thickTop="1"/>
    <row r="42" spans="1:17" ht="12.75" customHeight="1" thickTop="1">
      <c r="A42" s="35"/>
      <c r="B42" s="36"/>
      <c r="C42" s="36"/>
      <c r="D42" s="36"/>
      <c r="E42" s="59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  <c r="Q42" s="38"/>
    </row>
    <row r="43" spans="1:31" ht="12.75" customHeight="1">
      <c r="A43" s="137" t="s">
        <v>36</v>
      </c>
      <c r="B43" s="39"/>
      <c r="C43" s="40" t="s">
        <v>16</v>
      </c>
      <c r="D43" s="41"/>
      <c r="E43" s="21" t="s">
        <v>2</v>
      </c>
      <c r="F43" s="21"/>
      <c r="G43" s="22" t="s">
        <v>3</v>
      </c>
      <c r="H43" s="21"/>
      <c r="I43" s="21" t="s">
        <v>4</v>
      </c>
      <c r="J43" s="21"/>
      <c r="K43" s="21" t="s">
        <v>5</v>
      </c>
      <c r="L43" s="21"/>
      <c r="M43" s="21" t="s">
        <v>6</v>
      </c>
      <c r="N43" s="21"/>
      <c r="O43" s="21" t="s">
        <v>7</v>
      </c>
      <c r="P43" s="23"/>
      <c r="Q43" s="42" t="s">
        <v>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65"/>
      <c r="AE43" s="65"/>
    </row>
    <row r="44" spans="1:31" ht="12.75" customHeight="1">
      <c r="A44" s="138"/>
      <c r="B44" s="139" t="s">
        <v>20</v>
      </c>
      <c r="C44" s="88" t="s">
        <v>46</v>
      </c>
      <c r="D44" s="27" t="s">
        <v>10</v>
      </c>
      <c r="E44" s="60">
        <v>0.34722222222222227</v>
      </c>
      <c r="F44" s="61">
        <v>0.5069444444444444</v>
      </c>
      <c r="G44" s="60">
        <v>0.3645833333333333</v>
      </c>
      <c r="H44" s="61">
        <v>0.5069444444444444</v>
      </c>
      <c r="I44" s="60">
        <v>0.3645833333333333</v>
      </c>
      <c r="J44" s="61">
        <v>0.5069444444444444</v>
      </c>
      <c r="K44" s="60">
        <v>0.3680555555555556</v>
      </c>
      <c r="L44" s="61">
        <v>0.5069444444444444</v>
      </c>
      <c r="M44" s="60">
        <v>0.3680555555555556</v>
      </c>
      <c r="N44" s="61">
        <v>0.5277777777777778</v>
      </c>
      <c r="O44" s="106"/>
      <c r="P44" s="107"/>
      <c r="Q44" s="46"/>
      <c r="T44" s="33"/>
      <c r="U44" s="33"/>
      <c r="V44" s="66"/>
      <c r="W44" s="33"/>
      <c r="X44" s="33"/>
      <c r="Y44" s="33"/>
      <c r="Z44" s="33"/>
      <c r="AA44" s="33"/>
      <c r="AB44" s="33"/>
      <c r="AC44" s="33"/>
      <c r="AD44" s="33"/>
      <c r="AE44" s="33"/>
    </row>
    <row r="45" spans="1:17" ht="12.75" customHeight="1">
      <c r="A45" s="138"/>
      <c r="B45" s="140"/>
      <c r="C45" s="88" t="s">
        <v>46</v>
      </c>
      <c r="D45" s="27" t="s">
        <v>11</v>
      </c>
      <c r="E45" s="80">
        <v>0.5590277777777778</v>
      </c>
      <c r="F45" s="62">
        <v>0.7361111111111112</v>
      </c>
      <c r="G45" s="80">
        <v>0.5590277777777778</v>
      </c>
      <c r="H45" s="62">
        <v>0.7430555555555555</v>
      </c>
      <c r="I45" s="80">
        <v>0.5590277777777778</v>
      </c>
      <c r="J45" s="62">
        <v>0.7361111111111112</v>
      </c>
      <c r="K45" s="80">
        <v>0.5590277777777778</v>
      </c>
      <c r="L45" s="62">
        <v>0.7361111111111112</v>
      </c>
      <c r="M45" s="110"/>
      <c r="N45" s="109"/>
      <c r="O45" s="80"/>
      <c r="P45" s="62"/>
      <c r="Q45" s="48">
        <f>SUM(E46:O46)</f>
        <v>1.4583333333333335</v>
      </c>
    </row>
    <row r="46" spans="1:17" ht="12.75" customHeight="1">
      <c r="A46" s="138"/>
      <c r="B46" s="141"/>
      <c r="C46" s="88"/>
      <c r="D46" s="30" t="s">
        <v>12</v>
      </c>
      <c r="E46" s="64">
        <f>(F44-E44)+(F45-E45)</f>
        <v>0.3368055555555555</v>
      </c>
      <c r="F46" s="50"/>
      <c r="G46" s="63">
        <f>(H44-G44)+(H45-G45)</f>
        <v>0.3263888888888888</v>
      </c>
      <c r="H46" s="50"/>
      <c r="I46" s="64">
        <f>(J44-I44)+(J45-I45)</f>
        <v>0.3194444444444445</v>
      </c>
      <c r="J46" s="50"/>
      <c r="K46" s="49">
        <f>(L44-K44)+(L45-K45)</f>
        <v>0.3159722222222222</v>
      </c>
      <c r="L46" s="50"/>
      <c r="M46" s="49">
        <f>(N44-M44)+(N45-M45)</f>
        <v>0.1597222222222222</v>
      </c>
      <c r="N46" s="50"/>
      <c r="O46" s="51">
        <f>(P44-O44)+(P45-O45)</f>
        <v>0</v>
      </c>
      <c r="P46" s="51"/>
      <c r="Q46" s="52"/>
    </row>
    <row r="47" spans="1:18" ht="12.75" customHeight="1" thickBot="1">
      <c r="A47" s="53"/>
      <c r="B47" s="142" t="s">
        <v>13</v>
      </c>
      <c r="C47" s="143"/>
      <c r="D47" s="144"/>
      <c r="E47" s="54">
        <f>(E46)</f>
        <v>0.3368055555555555</v>
      </c>
      <c r="F47" s="55"/>
      <c r="G47" s="54">
        <f>(G46)</f>
        <v>0.3263888888888888</v>
      </c>
      <c r="H47" s="55"/>
      <c r="I47" s="54">
        <f>(I46)</f>
        <v>0.3194444444444445</v>
      </c>
      <c r="J47" s="55"/>
      <c r="K47" s="54">
        <f>(K46)</f>
        <v>0.3159722222222222</v>
      </c>
      <c r="L47" s="55"/>
      <c r="M47" s="54">
        <f>(M46)</f>
        <v>0.1597222222222222</v>
      </c>
      <c r="N47" s="55"/>
      <c r="O47" s="54">
        <f>(O46)</f>
        <v>0</v>
      </c>
      <c r="P47" s="55"/>
      <c r="Q47" s="56">
        <f>SUM(E47:O47)</f>
        <v>1.4583333333333335</v>
      </c>
      <c r="R47" s="57">
        <f>Q47*24/35</f>
        <v>1</v>
      </c>
    </row>
    <row r="48" ht="12.75" thickBot="1" thickTop="1"/>
    <row r="49" spans="1:17" ht="12.75" customHeight="1" thickTop="1">
      <c r="A49" s="35"/>
      <c r="B49" s="36"/>
      <c r="C49" s="36"/>
      <c r="D49" s="36"/>
      <c r="E49" s="59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38"/>
    </row>
    <row r="50" spans="1:31" ht="12.75" customHeight="1">
      <c r="A50" s="137" t="s">
        <v>37</v>
      </c>
      <c r="B50" s="39"/>
      <c r="C50" s="40" t="s">
        <v>16</v>
      </c>
      <c r="D50" s="41"/>
      <c r="E50" s="21" t="s">
        <v>2</v>
      </c>
      <c r="F50" s="21"/>
      <c r="G50" s="22" t="s">
        <v>3</v>
      </c>
      <c r="H50" s="21"/>
      <c r="I50" s="21" t="s">
        <v>4</v>
      </c>
      <c r="J50" s="21"/>
      <c r="K50" s="21" t="s">
        <v>5</v>
      </c>
      <c r="L50" s="21"/>
      <c r="M50" s="21" t="s">
        <v>6</v>
      </c>
      <c r="N50" s="21"/>
      <c r="O50" s="21" t="s">
        <v>7</v>
      </c>
      <c r="P50" s="23"/>
      <c r="Q50" s="42" t="s">
        <v>8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65"/>
      <c r="AE50" s="65"/>
    </row>
    <row r="51" spans="1:31" ht="12.75" customHeight="1">
      <c r="A51" s="138"/>
      <c r="B51" s="139" t="s">
        <v>20</v>
      </c>
      <c r="C51" s="88" t="s">
        <v>47</v>
      </c>
      <c r="D51" s="27" t="s">
        <v>10</v>
      </c>
      <c r="E51" s="60">
        <v>0.34722222222222227</v>
      </c>
      <c r="F51" s="61">
        <v>0.5069444444444444</v>
      </c>
      <c r="G51" s="60">
        <v>0.3645833333333333</v>
      </c>
      <c r="H51" s="61">
        <v>0.5069444444444444</v>
      </c>
      <c r="I51" s="60">
        <v>0.3680555555555556</v>
      </c>
      <c r="J51" s="61">
        <v>0.5069444444444444</v>
      </c>
      <c r="K51" s="60">
        <v>0.3680555555555556</v>
      </c>
      <c r="L51" s="61">
        <v>0.53125</v>
      </c>
      <c r="M51" s="60">
        <v>0.3680555555555556</v>
      </c>
      <c r="N51" s="61">
        <v>0.5069444444444444</v>
      </c>
      <c r="O51" s="106"/>
      <c r="P51" s="107"/>
      <c r="Q51" s="46"/>
      <c r="T51" s="33"/>
      <c r="U51" s="33"/>
      <c r="V51" s="66"/>
      <c r="W51" s="33"/>
      <c r="X51" s="33"/>
      <c r="Y51" s="33"/>
      <c r="Z51" s="33"/>
      <c r="AA51" s="33"/>
      <c r="AB51" s="33"/>
      <c r="AC51" s="33"/>
      <c r="AD51" s="33"/>
      <c r="AE51" s="33"/>
    </row>
    <row r="52" spans="1:17" ht="12.75" customHeight="1">
      <c r="A52" s="138"/>
      <c r="B52" s="140"/>
      <c r="C52" s="88" t="s">
        <v>47</v>
      </c>
      <c r="D52" s="27" t="s">
        <v>11</v>
      </c>
      <c r="E52" s="80">
        <v>0.5590277777777778</v>
      </c>
      <c r="F52" s="62">
        <v>0.7361111111111112</v>
      </c>
      <c r="G52" s="80">
        <v>0.5590277777777778</v>
      </c>
      <c r="H52" s="62">
        <v>0.7430555555555555</v>
      </c>
      <c r="I52" s="80">
        <v>0.5590277777777778</v>
      </c>
      <c r="J52" s="62">
        <v>0.7361111111111112</v>
      </c>
      <c r="K52" s="110"/>
      <c r="L52" s="109"/>
      <c r="M52" s="80">
        <v>0.5590277777777778</v>
      </c>
      <c r="N52" s="62">
        <v>0.7361111111111112</v>
      </c>
      <c r="O52" s="80"/>
      <c r="P52" s="62"/>
      <c r="Q52" s="48">
        <f>SUM(E53:O53)</f>
        <v>1.458333333333333</v>
      </c>
    </row>
    <row r="53" spans="1:17" ht="12.75" customHeight="1">
      <c r="A53" s="138"/>
      <c r="B53" s="141"/>
      <c r="C53" s="88"/>
      <c r="D53" s="30" t="s">
        <v>12</v>
      </c>
      <c r="E53" s="64">
        <f>(F51-E51)+(F52-E52)</f>
        <v>0.3368055555555555</v>
      </c>
      <c r="F53" s="50"/>
      <c r="G53" s="63">
        <f>(H51-G51)+(H52-G52)</f>
        <v>0.3263888888888888</v>
      </c>
      <c r="H53" s="50"/>
      <c r="I53" s="64">
        <f>(J51-I51)+(J52-I52)</f>
        <v>0.3159722222222222</v>
      </c>
      <c r="J53" s="50"/>
      <c r="K53" s="49">
        <f>(L51-K51)+(L52-K52)</f>
        <v>0.16319444444444442</v>
      </c>
      <c r="L53" s="50"/>
      <c r="M53" s="49">
        <f>(N51-M51)+(N52-M52)</f>
        <v>0.3159722222222222</v>
      </c>
      <c r="N53" s="50"/>
      <c r="O53" s="51">
        <f>(P51-O51)+(P52-O52)</f>
        <v>0</v>
      </c>
      <c r="P53" s="51"/>
      <c r="Q53" s="52"/>
    </row>
    <row r="54" spans="1:18" ht="12.75" customHeight="1" thickBot="1">
      <c r="A54" s="53"/>
      <c r="B54" s="142" t="s">
        <v>13</v>
      </c>
      <c r="C54" s="143"/>
      <c r="D54" s="144"/>
      <c r="E54" s="54">
        <f>(E53)</f>
        <v>0.3368055555555555</v>
      </c>
      <c r="F54" s="55"/>
      <c r="G54" s="54">
        <f>(G53)</f>
        <v>0.3263888888888888</v>
      </c>
      <c r="H54" s="55"/>
      <c r="I54" s="54">
        <f>(I53)</f>
        <v>0.3159722222222222</v>
      </c>
      <c r="J54" s="55"/>
      <c r="K54" s="54">
        <f>(K53)</f>
        <v>0.16319444444444442</v>
      </c>
      <c r="L54" s="55"/>
      <c r="M54" s="54">
        <f>(M53)</f>
        <v>0.3159722222222222</v>
      </c>
      <c r="N54" s="55"/>
      <c r="O54" s="54">
        <f>(O53)</f>
        <v>0</v>
      </c>
      <c r="P54" s="55"/>
      <c r="Q54" s="56">
        <f>SUM(E54:O54)</f>
        <v>1.458333333333333</v>
      </c>
      <c r="R54" s="57">
        <f>Q54*24/35</f>
        <v>0.9999999999999998</v>
      </c>
    </row>
    <row r="55" ht="12" thickTop="1"/>
    <row r="57" spans="3:7" ht="12" thickBot="1">
      <c r="C57" s="18"/>
      <c r="D57" s="17" t="s">
        <v>33</v>
      </c>
      <c r="F57" s="121"/>
      <c r="G57" s="25" t="s">
        <v>42</v>
      </c>
    </row>
    <row r="58" spans="3:4" ht="12.75" thickBot="1" thickTop="1">
      <c r="C58" s="43"/>
      <c r="D58" s="17" t="s">
        <v>38</v>
      </c>
    </row>
    <row r="59" spans="6:7" ht="12" thickTop="1">
      <c r="F59" s="105"/>
      <c r="G59" s="116" t="s">
        <v>44</v>
      </c>
    </row>
    <row r="60" spans="3:4" ht="11.25">
      <c r="C60" s="87"/>
      <c r="D60" s="17" t="s">
        <v>39</v>
      </c>
    </row>
    <row r="61" spans="3:7" ht="11.25">
      <c r="C61" s="19"/>
      <c r="D61" s="19"/>
      <c r="F61" s="117"/>
      <c r="G61" s="33" t="s">
        <v>43</v>
      </c>
    </row>
    <row r="62" spans="3:7" ht="11.25">
      <c r="C62" s="58"/>
      <c r="D62" s="17" t="s">
        <v>41</v>
      </c>
      <c r="F62" s="25"/>
      <c r="G62" s="25"/>
    </row>
    <row r="63" spans="6:7" ht="11.25">
      <c r="F63" s="113"/>
      <c r="G63" s="33" t="s">
        <v>45</v>
      </c>
    </row>
    <row r="64" spans="3:4" ht="11.25">
      <c r="C64" s="94"/>
      <c r="D64" s="17" t="s">
        <v>40</v>
      </c>
    </row>
    <row r="65" spans="3:4" ht="11.25">
      <c r="C65" s="33"/>
      <c r="D65" s="33"/>
    </row>
    <row r="66" spans="3:5" ht="11.25">
      <c r="C66" s="25"/>
      <c r="D66" s="25"/>
      <c r="E66" s="25"/>
    </row>
    <row r="67" spans="3:5" ht="11.25">
      <c r="C67" s="25"/>
      <c r="D67" s="25"/>
      <c r="E67" s="25"/>
    </row>
    <row r="68" spans="3:5" ht="11.25">
      <c r="C68" s="25"/>
      <c r="D68" s="25"/>
      <c r="E68" s="25"/>
    </row>
    <row r="69" spans="3:5" ht="11.25">
      <c r="C69" s="25"/>
      <c r="D69" s="25"/>
      <c r="E69" s="25"/>
    </row>
    <row r="70" spans="3:5" ht="11.25">
      <c r="C70" s="33"/>
      <c r="D70" s="33"/>
      <c r="E70" s="25"/>
    </row>
    <row r="71" spans="3:5" ht="11.25">
      <c r="C71" s="25"/>
      <c r="D71" s="25"/>
      <c r="E71" s="25"/>
    </row>
    <row r="72" spans="3:5" ht="11.25">
      <c r="C72" s="33"/>
      <c r="D72" s="33"/>
      <c r="E72" s="25"/>
    </row>
  </sheetData>
  <sheetProtection/>
  <mergeCells count="24">
    <mergeCell ref="A1:Q2"/>
    <mergeCell ref="B19:D19"/>
    <mergeCell ref="B12:D12"/>
    <mergeCell ref="A15:A18"/>
    <mergeCell ref="B16:B18"/>
    <mergeCell ref="E4:H5"/>
    <mergeCell ref="A8:A11"/>
    <mergeCell ref="B9:B11"/>
    <mergeCell ref="I4:O5"/>
    <mergeCell ref="A29:A32"/>
    <mergeCell ref="B30:B32"/>
    <mergeCell ref="B33:D33"/>
    <mergeCell ref="A22:A25"/>
    <mergeCell ref="B23:B25"/>
    <mergeCell ref="B26:D26"/>
    <mergeCell ref="A50:A53"/>
    <mergeCell ref="B51:B53"/>
    <mergeCell ref="B54:D54"/>
    <mergeCell ref="A36:A39"/>
    <mergeCell ref="B37:B39"/>
    <mergeCell ref="B40:D40"/>
    <mergeCell ref="A43:A46"/>
    <mergeCell ref="B44:B46"/>
    <mergeCell ref="B47:D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>
    <oddFooter>&amp;C&amp;"Calibri"&amp;11&amp;K000000DOCUMENT INTERNE CONFIDENTIEL
&amp;1#&amp;"Calibri"&amp;10&amp;K0078D7C1 - 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client important pour Micro</dc:creator>
  <cp:keywords/>
  <dc:description/>
  <cp:lastModifiedBy>SERVEUR</cp:lastModifiedBy>
  <cp:lastPrinted>2020-05-19T15:26:42Z</cp:lastPrinted>
  <dcterms:created xsi:type="dcterms:W3CDTF">2001-01-25T09:56:47Z</dcterms:created>
  <dcterms:modified xsi:type="dcterms:W3CDTF">2020-06-25T12:59:31Z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0428da-ac0f-4a84-a429-a80e20cb35de_Enabled">
    <vt:lpwstr>True</vt:lpwstr>
  </property>
  <property fmtid="{D5CDD505-2E9C-101B-9397-08002B2CF9AE}" pid="3" name="MSIP_Label_ee0428da-ac0f-4a84-a429-a80e20cb35de_SiteId">
    <vt:lpwstr>80c03608-5f64-40bb-9c70-9394abe6011c</vt:lpwstr>
  </property>
  <property fmtid="{D5CDD505-2E9C-101B-9397-08002B2CF9AE}" pid="4" name="MSIP_Label_ee0428da-ac0f-4a84-a429-a80e20cb35de_Owner">
    <vt:lpwstr>alain51.thomas@laposte.fr</vt:lpwstr>
  </property>
  <property fmtid="{D5CDD505-2E9C-101B-9397-08002B2CF9AE}" pid="5" name="MSIP_Label_ee0428da-ac0f-4a84-a429-a80e20cb35de_SetDate">
    <vt:lpwstr>2019-11-12T16:26:42.5063371Z</vt:lpwstr>
  </property>
  <property fmtid="{D5CDD505-2E9C-101B-9397-08002B2CF9AE}" pid="6" name="MSIP_Label_ee0428da-ac0f-4a84-a429-a80e20cb35de_Name">
    <vt:lpwstr>C1 - Interne</vt:lpwstr>
  </property>
  <property fmtid="{D5CDD505-2E9C-101B-9397-08002B2CF9AE}" pid="7" name="MSIP_Label_ee0428da-ac0f-4a84-a429-a80e20cb35de_Application">
    <vt:lpwstr>Microsoft Azure Information Protection</vt:lpwstr>
  </property>
  <property fmtid="{D5CDD505-2E9C-101B-9397-08002B2CF9AE}" pid="8" name="MSIP_Label_ee0428da-ac0f-4a84-a429-a80e20cb35de_Extended_MSFT_Method">
    <vt:lpwstr>Automatic</vt:lpwstr>
  </property>
  <property fmtid="{D5CDD505-2E9C-101B-9397-08002B2CF9AE}" pid="9" name="Sensitivity">
    <vt:lpwstr>C1 - Interne</vt:lpwstr>
  </property>
</Properties>
</file>